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985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2025年部门基本支出预算表（人员类、运转类公用经费项目）04" sheetId="10" r:id="rId7"/>
    <sheet name="2025年部门项目支出预算表（其他运转类、特定目标类项目）" sheetId="11" r:id="rId8"/>
    <sheet name="2025年部门项目支出绩效目标表（本次下达）05-2" sheetId="12" r:id="rId9"/>
    <sheet name="2025年部门项目支出绩效目标表（另文下达）05-3" sheetId="13" r:id="rId10"/>
    <sheet name="2025年部门政府性基金预算支出预算表06" sheetId="14" r:id="rId11"/>
    <sheet name="2025年部门政府采购预算表07" sheetId="15" r:id="rId12"/>
    <sheet name="2025年部门政府购买服务预算表08" sheetId="16" r:id="rId13"/>
    <sheet name="2025年对下转移支付预算表09-1" sheetId="17" r:id="rId14"/>
    <sheet name="2025年对下转移支付绩效目标表09-2" sheetId="18" r:id="rId15"/>
    <sheet name="2025年新增资产配置表10" sheetId="19" r:id="rId16"/>
    <sheet name="2025年上级补助项目支出预算表11" sheetId="20" r:id="rId17"/>
    <sheet name="2025年部门项目中期规划预算表12" sheetId="21" r:id="rId18"/>
  </sheets>
  <definedNames>
    <definedName name="_xlnm.Print_Titles" localSheetId="6">'2025年部门基本支出预算表（人员类、运转类公用经费项目）04'!$1:$8</definedName>
    <definedName name="_xlnm.Print_Titles" localSheetId="7">'2025年部门项目支出预算表（其他运转类、特定目标类项目）'!$1:$8</definedName>
    <definedName name="_xlnm.Print_Titles" localSheetId="8">'2025年部门项目支出绩效目标表（本次下达）05-2'!$1:$5</definedName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<sst xmlns="http://schemas.openxmlformats.org/spreadsheetml/2006/main" count="1513" uniqueCount="567">
  <si>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</si>
  <si>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</si>
  <si>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</si>
  <si>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</si>
  <si>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</si>
  <si>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</si>
  <si>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</si>
  <si>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</si>
  <si>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</si>
  <si>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</si>
  <si>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</si>
  <si>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</si>
  <si>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</si>
  <si>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</si>
  <si>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</si>
  <si>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</si>
  <si>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</si>
  <si>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</si>
  <si>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</si>
  <si>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</si>
  <si>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</si>
  <si>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</si>
  <si>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</si>
  <si>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</si>
  <si>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</si>
  <si>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</si>
  <si>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</si>
  <si>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</si>
  <si>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</si>
  <si>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</si>
  <si>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</si>
  <si>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</si>
  <si>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</si>
  <si>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</si>
  <si>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</si>
  <si>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</si>
  <si>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</si>
  <si>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</si>
  <si>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</si>
  <si>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</si>
  <si>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</si>
  <si>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</si>
  <si>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</si>
  <si>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</si>
  <si>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</si>
  <si>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</si>
  <si>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</si>
  <si>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</si>
  <si>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</si>
  <si>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</si>
  <si>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</si>
  <si>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</si>
  <si>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</si>
  <si>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</si>
  <si>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</si>
  <si>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</si>
  <si>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</si>
  <si>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</si>
  <si>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</si>
  <si>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</si>
  <si>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</si>
  <si>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</si>
  <si>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</si>
  <si>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</si>
  <si>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</si>
  <si>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</si>
  <si>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</si>
  <si>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</si>
  <si>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</si>
  <si>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</si>
  <si>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133</t>
  </si>
  <si>
    <t>楚雄彝族自治州应急管理局</t>
  </si>
  <si>
    <t>133001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</si>
  <si>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</si>
  <si>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</si>
  <si>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</si>
  <si>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</si>
  <si>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</si>
  <si>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</si>
  <si>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</si>
  <si>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</si>
  <si>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</si>
  <si>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</si>
  <si>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</si>
  <si>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</si>
  <si>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</si>
  <si>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</si>
  <si>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</si>
  <si>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</si>
  <si>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</si>
  <si>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</si>
  <si>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</si>
  <si>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</si>
  <si>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</si>
  <si>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</si>
  <si>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</si>
  <si>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</si>
  <si>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</si>
  <si>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</si>
  <si>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</si>
  <si>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</si>
  <si>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</si>
  <si>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</si>
  <si>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</si>
  <si>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</si>
  <si>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</si>
  <si>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</si>
  <si>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</si>
  <si>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</si>
  <si>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</si>
  <si>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</si>
  <si>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</si>
  <si>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</si>
  <si>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</si>
  <si>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</si>
  <si>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</si>
  <si>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</si>
  <si>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</si>
  <si>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</si>
  <si>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</si>
  <si>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</si>
  <si>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</si>
  <si>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</si>
  <si>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</si>
  <si>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</si>
  <si>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</si>
  <si>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</si>
  <si>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</si>
  <si>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</si>
  <si>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</si>
  <si>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2240101</t>
  </si>
  <si>
    <t>行政运行</t>
  </si>
  <si>
    <t>2240102</t>
  </si>
  <si>
    <t>一般行政管理事务</t>
  </si>
  <si>
    <t>2240104</t>
  </si>
  <si>
    <t>灾害风险防治</t>
  </si>
  <si>
    <t>2240106</t>
  </si>
  <si>
    <t>安全监管</t>
  </si>
  <si>
    <t>2240109</t>
  </si>
  <si>
    <t>应急管理</t>
  </si>
  <si>
    <t>22407</t>
  </si>
  <si>
    <t>自然灾害救灾及恢复重建支出</t>
  </si>
  <si>
    <t>2240703</t>
  </si>
  <si>
    <t>自然灾害救灾补助</t>
  </si>
  <si>
    <t>230</t>
  </si>
  <si>
    <t>转移性支出</t>
  </si>
  <si>
    <t>23002</t>
  </si>
  <si>
    <t>一般性转移支付</t>
  </si>
  <si>
    <t>2300260</t>
  </si>
  <si>
    <t>灾害防治及应急管理共同财政事权转移支付支出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</si>
  <si>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</si>
  <si>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</si>
  <si>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</si>
  <si>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</si>
  <si>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</si>
  <si>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</si>
  <si>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</si>
  <si>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</si>
  <si>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</si>
  <si>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</si>
  <si>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</si>
  <si>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</si>
  <si>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</si>
  <si>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</si>
  <si>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</si>
  <si>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</si>
  <si>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</si>
  <si>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</si>
  <si>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</si>
  <si>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</si>
  <si>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</si>
  <si>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</si>
  <si>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</si>
  <si>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</si>
  <si>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</si>
  <si>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</si>
  <si>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</si>
  <si>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</si>
  <si>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</si>
  <si>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</si>
  <si>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</si>
  <si>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</si>
  <si>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</si>
  <si>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</si>
  <si>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</si>
  <si>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</si>
  <si>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</si>
  <si>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</si>
  <si>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</si>
  <si>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</si>
  <si>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</si>
  <si>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</si>
  <si>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</si>
  <si>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</si>
  <si>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</si>
  <si>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</si>
  <si>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</si>
  <si>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</si>
  <si>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</si>
  <si>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</si>
  <si>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</si>
  <si>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</si>
  <si>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</si>
  <si>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</si>
  <si>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</si>
  <si>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</si>
  <si>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</si>
  <si>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</si>
  <si>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</si>
  <si>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</si>
  <si>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</si>
  <si>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</si>
  <si>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</si>
  <si>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</si>
  <si>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</si>
  <si>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</si>
  <si>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</si>
  <si>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</si>
  <si>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</si>
  <si>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</si>
  <si>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</si>
  <si>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</si>
  <si>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</si>
  <si>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</si>
  <si>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532300210000000016432</t>
  </si>
  <si>
    <t>行政人员工资支出</t>
  </si>
  <si>
    <t>30101</t>
  </si>
  <si>
    <t>基本工资</t>
  </si>
  <si>
    <t>532300231100001140163</t>
  </si>
  <si>
    <t>事业人员工资支出</t>
  </si>
  <si>
    <t>30102</t>
  </si>
  <si>
    <t>津贴补贴</t>
  </si>
  <si>
    <t>30103</t>
  </si>
  <si>
    <t>奖金</t>
  </si>
  <si>
    <t>532300210000000018120</t>
  </si>
  <si>
    <t>机关综合绩效支出</t>
  </si>
  <si>
    <t>532300231100001540037</t>
  </si>
  <si>
    <t>事业人员绩效工资</t>
  </si>
  <si>
    <t>30107</t>
  </si>
  <si>
    <t>绩效工资</t>
  </si>
  <si>
    <t>532300231100001140164</t>
  </si>
  <si>
    <t>事业综合绩效支出</t>
  </si>
  <si>
    <t>532300210000000016433</t>
  </si>
  <si>
    <t>机关事业单位基本养老保险缴费</t>
  </si>
  <si>
    <t>30108</t>
  </si>
  <si>
    <t>532300210000000016434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</si>
  <si>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</si>
  <si>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</si>
  <si>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</si>
  <si>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</si>
  <si>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</si>
  <si>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</si>
  <si>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</si>
  <si>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532300241100002108706</t>
  </si>
  <si>
    <t>工伤保险</t>
  </si>
  <si>
    <t>532300231100001140175</t>
  </si>
  <si>
    <t>失业保险</t>
  </si>
  <si>
    <t>532300210000000016435</t>
  </si>
  <si>
    <t>30113</t>
  </si>
  <si>
    <t>532300221100000267259</t>
  </si>
  <si>
    <t>工会经费</t>
  </si>
  <si>
    <t>30228</t>
  </si>
  <si>
    <t>532300231100001540026</t>
  </si>
  <si>
    <t>福利费</t>
  </si>
  <si>
    <t>30229</t>
  </si>
  <si>
    <t>532300210000000016444</t>
  </si>
  <si>
    <t>车辆使用费</t>
  </si>
  <si>
    <t>30231</t>
  </si>
  <si>
    <t>公务用车运行维护费</t>
  </si>
  <si>
    <t>532300210000000016509</t>
  </si>
  <si>
    <t>行政人员公务交通补贴</t>
  </si>
  <si>
    <t>30239</t>
  </si>
  <si>
    <t>其他交通费用</t>
  </si>
  <si>
    <t>532300210000000016510</t>
  </si>
  <si>
    <t>公务交通专项经费</t>
  </si>
  <si>
    <t>532300241100002108716</t>
  </si>
  <si>
    <t>考核优秀奖</t>
  </si>
  <si>
    <t>532300210000000016512</t>
  </si>
  <si>
    <t>一般公用经费</t>
  </si>
  <si>
    <t>30299</t>
  </si>
  <si>
    <t>其他商品和服务支出</t>
  </si>
  <si>
    <t>532300231100001540024</t>
  </si>
  <si>
    <t>其他工资福利支出</t>
  </si>
  <si>
    <t>30199</t>
  </si>
  <si>
    <t>30201</t>
  </si>
  <si>
    <t>办公费</t>
  </si>
  <si>
    <t>30205</t>
  </si>
  <si>
    <t>水费</t>
  </si>
  <si>
    <t>30207</t>
  </si>
  <si>
    <t>邮电费</t>
  </si>
  <si>
    <t>30209</t>
  </si>
  <si>
    <t>物业管理费</t>
  </si>
  <si>
    <t>30211</t>
  </si>
  <si>
    <t>差旅费</t>
  </si>
  <si>
    <t>30215</t>
  </si>
  <si>
    <t>会议费</t>
  </si>
  <si>
    <t>532300221100000267258</t>
  </si>
  <si>
    <t>30217</t>
  </si>
  <si>
    <t>30213</t>
  </si>
  <si>
    <t>维修（护）费</t>
  </si>
  <si>
    <t>532300210000000016511</t>
  </si>
  <si>
    <t>离退休公用经费</t>
  </si>
  <si>
    <t>532300210000000016436</t>
  </si>
  <si>
    <t>对个人和家庭的补助</t>
  </si>
  <si>
    <t>30302</t>
  </si>
  <si>
    <t>退休费</t>
  </si>
  <si>
    <t>532300251100004020100</t>
  </si>
  <si>
    <t>楚雄州优秀青年人才招引人员补助经费</t>
  </si>
  <si>
    <t>30399</t>
  </si>
  <si>
    <t>其他对个人和家庭的补助</t>
  </si>
  <si>
    <t>532300251100004045898</t>
  </si>
  <si>
    <t>楚雄州应急管理局2025年度职业年金缴费资金</t>
  </si>
  <si>
    <t>30109</t>
  </si>
  <si>
    <t>职业年金缴费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</si>
  <si>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</si>
  <si>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</si>
  <si>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</si>
  <si>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</si>
  <si>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</si>
  <si>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</si>
  <si>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</si>
  <si>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安全生产监管专项资金</t>
  </si>
  <si>
    <t>311 专项业务类</t>
  </si>
  <si>
    <t>532300251100003569964</t>
  </si>
  <si>
    <t>30206</t>
  </si>
  <si>
    <t>电费</t>
  </si>
  <si>
    <t>30214</t>
  </si>
  <si>
    <t>租赁费</t>
  </si>
  <si>
    <t>30216</t>
  </si>
  <si>
    <t>培训费</t>
  </si>
  <si>
    <t>30224</t>
  </si>
  <si>
    <t>被装购置费</t>
  </si>
  <si>
    <t>30226</t>
  </si>
  <si>
    <t>劳务费</t>
  </si>
  <si>
    <t>30227</t>
  </si>
  <si>
    <t>委托业务费</t>
  </si>
  <si>
    <t>31002</t>
  </si>
  <si>
    <t>办公设备购置</t>
  </si>
  <si>
    <t>州级冬春生活救助资金</t>
  </si>
  <si>
    <t>322 民生类</t>
  </si>
  <si>
    <t>532300251100003569978</t>
  </si>
  <si>
    <t>39999</t>
  </si>
  <si>
    <t>州应急指挥中心运维专项资金</t>
  </si>
  <si>
    <t>532300251100003569966</t>
  </si>
  <si>
    <t>自然灾害风险防治专项资金</t>
  </si>
  <si>
    <t>532300251100003569967</t>
  </si>
  <si>
    <t>31008</t>
  </si>
  <si>
    <t>物资储备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</si>
  <si>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</si>
  <si>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</si>
  <si>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</si>
  <si>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</si>
  <si>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</si>
  <si>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</si>
  <si>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</si>
  <si>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</si>
  <si>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</si>
  <si>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</si>
  <si>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</si>
  <si>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</si>
  <si>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一是继续保持重特大生产安全事故零发生的良好势头；二是以州安委办名义组织安全生产类应急演练不少1次；三是为省对州安全生产目标责任状考核，提供必要保障；四是组织安全生产综合大检查不少于四次；五是为“互联网+企业生产”信息化管理服务平台平稳运行提供保障，全年正常运行率保持在92%以上；六是按执法检查计划做好安全生产综合行政执法工作；七是做好事故调查工作。</t>
  </si>
  <si>
    <t>产出指标</t>
  </si>
  <si>
    <t>数量指标</t>
  </si>
  <si>
    <t>安全生产应急演练次数</t>
  </si>
  <si>
    <t>&gt;=</t>
  </si>
  <si>
    <t>1.0</t>
  </si>
  <si>
    <t>次</t>
  </si>
  <si>
    <t>定量指标</t>
  </si>
  <si>
    <t>反映组织开展应急预案演练情况。</t>
  </si>
  <si>
    <t>开展综合督查和专项检查次数</t>
  </si>
  <si>
    <t>反映组织开展安全生产综合大检查的情况。</t>
  </si>
  <si>
    <t>楚雄州“互联网+企业生产”信息化平台运行正常率</t>
  </si>
  <si>
    <t>95</t>
  </si>
  <si>
    <t>%</t>
  </si>
  <si>
    <t>反映“互联网+企业生产”信息化平台运行情况</t>
  </si>
  <si>
    <t>重点检查企业覆盖数</t>
  </si>
  <si>
    <t>100</t>
  </si>
  <si>
    <t>户</t>
  </si>
  <si>
    <t>反映检查的范围和覆盖面等情况</t>
  </si>
  <si>
    <t>年度监督检查执法计划完成率</t>
  </si>
  <si>
    <t>=</t>
  </si>
  <si>
    <t>实际监督检查数/年度安全生产监督执法检查计划数=完成率</t>
  </si>
  <si>
    <t>应急能力提升培训</t>
  </si>
  <si>
    <t>期</t>
  </si>
  <si>
    <t>反映应急能力提升培训情况</t>
  </si>
  <si>
    <t>参加应急能力提升培训人数</t>
  </si>
  <si>
    <t>300</t>
  </si>
  <si>
    <t>人次</t>
  </si>
  <si>
    <t>反映培训规模</t>
  </si>
  <si>
    <t>质量指标</t>
  </si>
  <si>
    <t>发现的事故隐患督促整改率</t>
  </si>
  <si>
    <t>实际整改的数量/应整改的执法检查发现事故隐患数量=实际整改率</t>
  </si>
  <si>
    <t>楚雄州“互联网+企业生产”信息化管理服务平台正常运行率</t>
  </si>
  <si>
    <t>反映平台运行情况</t>
  </si>
  <si>
    <t>效益指标</t>
  </si>
  <si>
    <t>社会效益</t>
  </si>
  <si>
    <t>重特大生产安全事故</t>
  </si>
  <si>
    <t>0</t>
  </si>
  <si>
    <t>起</t>
  </si>
  <si>
    <t>反映安全监管成效。</t>
  </si>
  <si>
    <t>满意度指标</t>
  </si>
  <si>
    <t>服务对象满意度</t>
  </si>
  <si>
    <t>服务对象对安全监管工作的投诉率</t>
  </si>
  <si>
    <t>&lt;=</t>
  </si>
  <si>
    <t>反映监管服务对象（100户重点检查企业）的投诉情况</t>
  </si>
  <si>
    <t>培训人员投诉率</t>
  </si>
  <si>
    <t>反映培训人员满意度</t>
  </si>
  <si>
    <t xml:space="preserve">  保障应急指挥年度性工作开展，  一是保障应急指挥中心工作有序稳定开展；二是充分发挥调度功能，在各重要时点开展调度指挥，提升我州处突能力；三是保障接入线路的通畅，实现信息共享互传无障碍；四是辅助州委州政府统筹传达部署有关工作。</t>
  </si>
  <si>
    <t>应急指挥调度网络通畅率</t>
  </si>
  <si>
    <t>反映应急指挥调度网络通畅保障情况，按照实际通畅天数/365*分值测算</t>
  </si>
  <si>
    <t>设备利用率</t>
  </si>
  <si>
    <t>反映设备利用情况</t>
  </si>
  <si>
    <t>系统故障率</t>
  </si>
  <si>
    <t>反映应急指挥系统故障情况</t>
  </si>
  <si>
    <t>可持续影响</t>
  </si>
  <si>
    <t>系统正常使用年限</t>
  </si>
  <si>
    <t>年</t>
  </si>
  <si>
    <t>反映系统使用的长期性</t>
  </si>
  <si>
    <t>使用人员满意度</t>
  </si>
  <si>
    <t>90</t>
  </si>
  <si>
    <t>反映指挥调度系统使用人员满意度</t>
  </si>
  <si>
    <t>一是负责督促落实防灾减灾救灾工作部署，指导、协调、监督检查、巡查考核全州自然灾害综合减灾救灾工作；组织、指导各级地方政府各部门制定应急预案和应急演练工作。二是通过防灾减灾和救灾救助工作，进一步加强、全面提升防灾减灾现代化能力建设，提升防灾减灾队伍业务能力，有效开展自然灾害防治工作，切实保障经济社会可持续发展。三是采购棉被、衣服、大衣、毛毯和救灾帐篷等一批救灾物资，补充防灾减灾救灾物资储备，切实提高我州防灾减灾救灾保障能力，保障受灾群众生产生活。</t>
  </si>
  <si>
    <t>开展防灾减灾宣传活动场次</t>
  </si>
  <si>
    <t>场</t>
  </si>
  <si>
    <t>反映举办防灾减灾宣传活动场次的情况</t>
  </si>
  <si>
    <t>自然灾害应急演练</t>
  </si>
  <si>
    <t>场次</t>
  </si>
  <si>
    <t>反映组织应急演练场次的情况</t>
  </si>
  <si>
    <t>采购储备物资数量</t>
  </si>
  <si>
    <t>9000</t>
  </si>
  <si>
    <t>个/套</t>
  </si>
  <si>
    <t>反映轮换超期物资购置情况</t>
  </si>
  <si>
    <t>综合检查县市数</t>
  </si>
  <si>
    <t>个</t>
  </si>
  <si>
    <t>反映开展防汛抗旱、森林防灭火、抗震救灾准备等专项检查情况</t>
  </si>
  <si>
    <t>设备装备验通过率</t>
  </si>
  <si>
    <t>反映物资、设备购置的验收情况</t>
  </si>
  <si>
    <t>灾情评估与响应率</t>
  </si>
  <si>
    <t>定性指标</t>
  </si>
  <si>
    <t>反映灾情评估与响应情况</t>
  </si>
  <si>
    <t>设备装备使用 部门满意率</t>
  </si>
  <si>
    <t>反映设备装备使用 部门满意率</t>
  </si>
  <si>
    <t>预算05-3表</t>
  </si>
  <si>
    <t>本部门无项目支出绩效目标（另文下达）情况，故此表无数据。</t>
  </si>
  <si>
    <t>预算06表</t>
  </si>
  <si>
    <t>2025年部门政府性基金预算支出预算表</t>
  </si>
  <si>
    <t>单位名称</t>
  </si>
  <si>
    <t>本年政府性基金预算支出</t>
  </si>
  <si>
    <t>本部门无政府性基金预算数据，故此表无数据。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</si>
  <si>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</si>
  <si>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</si>
  <si>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</si>
  <si>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</si>
  <si>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</si>
  <si>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</si>
  <si>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</si>
  <si>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</si>
  <si>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</si>
  <si>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</si>
  <si>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</si>
  <si>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</si>
  <si>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</si>
  <si>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</si>
  <si>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打（复）印纸购置</t>
  </si>
  <si>
    <t>复印纸</t>
  </si>
  <si>
    <t>批</t>
  </si>
  <si>
    <t>应急管理行政综合执法案审及事故调查室建设</t>
  </si>
  <si>
    <t>台式计算机</t>
  </si>
  <si>
    <t>台</t>
  </si>
  <si>
    <t>州级储备救灾物资购置</t>
  </si>
  <si>
    <t>天篷、遮阳篷、帐篷</t>
  </si>
  <si>
    <t>顶</t>
  </si>
  <si>
    <t>彩条布购置储备</t>
  </si>
  <si>
    <t>塑料制品</t>
  </si>
  <si>
    <t>件</t>
  </si>
  <si>
    <t>棉被、棉衣、衣服、床垫等储备</t>
  </si>
  <si>
    <t>棉、化纤纺织及印染原料</t>
  </si>
  <si>
    <t>雨衣购置储备</t>
  </si>
  <si>
    <t>公务用车燃油购置</t>
  </si>
  <si>
    <t>车辆加油、添加燃料服务</t>
  </si>
  <si>
    <t>州应急管理局公务用车保险购置</t>
  </si>
  <si>
    <t>机动车保险服务</t>
  </si>
  <si>
    <t>元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</si>
  <si>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</si>
  <si>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</si>
  <si>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</si>
  <si>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</si>
  <si>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</si>
  <si>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</si>
  <si>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</si>
  <si>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</si>
  <si>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</si>
  <si>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</si>
  <si>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</si>
  <si>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</si>
  <si>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</si>
  <si>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州应急管理局公务用车维修维护</t>
  </si>
  <si>
    <t>B1101 维修保养服务</t>
  </si>
  <si>
    <t>维修保养服务</t>
  </si>
  <si>
    <t>公务用车维修维护</t>
  </si>
  <si>
    <t>“企业监管”信息化综合管理服务平台运行管理</t>
  </si>
  <si>
    <t>B1001 机关信息系统开发与维护服务</t>
  </si>
  <si>
    <t>机关信息系统开发与维护服务</t>
  </si>
  <si>
    <t>“企业监管”信息化综合管理服务平台运行</t>
  </si>
  <si>
    <t>州应急指挥中心运行维护</t>
  </si>
  <si>
    <t>防汛减灾救灾应急技术保障</t>
  </si>
  <si>
    <t>A1402 防灾救灾技术指导服务</t>
  </si>
  <si>
    <t>防灾救灾技术指导服务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</si>
  <si>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</si>
  <si>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</si>
  <si>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</si>
  <si>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</si>
  <si>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</si>
  <si>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</si>
  <si>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</si>
  <si>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</si>
  <si>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</si>
  <si>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</si>
  <si>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</si>
  <si>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</si>
  <si>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</si>
  <si>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</si>
  <si>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</si>
  <si>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</si>
  <si>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</si>
  <si>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自然的灾害发生，将对受灾群众基本生活造成严重影响。根据《自然灾害救助条例》《云南省自然灾害救助规定》，按照《云南省自然灾害救助指导标准》，保障受灾群众基本生活，确保受灾群众由更多的安全感、幸福感、获得感，保障我州社会和谐稳定。按照“分类救助、重点救助”的原则，对需救助人员按因灾造成住房倒塌损坏、农作物减产绝收、致伤致残等情况实行分类排队，优先考虑倒房重建和受灾低保户、五保户、残疾人家庭等特殊人员的救助。确保自然灾害发生后，受灾群众能及时得到基本生活救助，帮助受灾群众解决口粮、衣被、取暖等基本生活困难。一是对十县市的受灾群众实施救助补助；二是及时认定和确定符合救助补助的对象；三是及时下达资金，资金下拨率100%。</t>
  </si>
  <si>
    <t>冬春救助资金使用率</t>
  </si>
  <si>
    <t>反映冬春救助资金使用情况，实际使用数/预算数=实际使用率</t>
  </si>
  <si>
    <t>春冬资金保障</t>
  </si>
  <si>
    <t>200</t>
  </si>
  <si>
    <t>万元</t>
  </si>
  <si>
    <t>反映州级配套救助资金情况</t>
  </si>
  <si>
    <t>救助对象认定准确率</t>
  </si>
  <si>
    <t>反映救助补助的政策、依据符合度</t>
  </si>
  <si>
    <t>实际救助标准</t>
  </si>
  <si>
    <t>150</t>
  </si>
  <si>
    <t>元/人</t>
  </si>
  <si>
    <t>反映执行救助标准的情况</t>
  </si>
  <si>
    <t>时效指标</t>
  </si>
  <si>
    <t>救助发放及时率</t>
  </si>
  <si>
    <t>反映救助及时性。</t>
  </si>
  <si>
    <t>灾区负面舆情事件</t>
  </si>
  <si>
    <t>反映灾区舆情情况。</t>
  </si>
  <si>
    <t>冬春救助对象投诉率</t>
  </si>
  <si>
    <t>实际投诉率=投诉数/本次救助数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</si>
  <si>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</si>
  <si>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</si>
  <si>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</si>
  <si>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</si>
  <si>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</si>
  <si>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</si>
  <si>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</si>
  <si>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</si>
  <si>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</si>
  <si>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本部门无新增资产数据，故此表无数据。</t>
  </si>
  <si>
    <t>预算11表</t>
  </si>
  <si>
    <t>2025年上级补助项目支出预算表</t>
  </si>
  <si>
    <t>上级补助</t>
  </si>
  <si>
    <t>本部门无上级补助项目支出预算数据，故此表无数据。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</si>
  <si>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</si>
  <si>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</si>
  <si>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</si>
  <si>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</si>
  <si>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</si>
  <si>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</si>
  <si>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下级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</si>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</sst>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hh:mm:ss"/>
    <numFmt numFmtId="178" formatCode="yyyy/mm/dd"/>
    <numFmt numFmtId="179" formatCode="#,##0.00;\-#,##0.00;;@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0"/>
    </font>
    <font>
      <sz val="10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0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0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0"/>
    </font>
    <font>
      <b/>
      <sz val="9"/>
      <color rgb="FF000000"/>
      <name val="宋体"/>
      <charset val="134"/>
    </font>
    <font>
      <sz val="10"/>
      <color rgb="FF000000"/>
      <name val="Times New Roman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1" fillId="0" borderId="1">
      <alignment horizontal="right" vertical="center"/>
    </xf>
    <xf numFmtId="0" fontId="0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1" fillId="0" borderId="1">
      <alignment horizontal="right"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2" applyNumberFormat="0" applyAlignment="0" applyProtection="0">
      <alignment vertical="center"/>
    </xf>
    <xf numFmtId="0" fontId="37" fillId="12" borderId="8" applyNumberFormat="0" applyAlignment="0" applyProtection="0">
      <alignment vertical="center"/>
    </xf>
    <xf numFmtId="0" fontId="38" fillId="13" borderId="1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10" fontId="11" fillId="0" borderId="1">
      <alignment horizontal="right" vertical="center"/>
    </xf>
    <xf numFmtId="0" fontId="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9" fontId="11" fillId="0" borderId="1">
      <alignment horizontal="right" vertical="center"/>
    </xf>
    <xf numFmtId="49" fontId="11" fillId="0" borderId="1">
      <alignment horizontal="left" vertical="center" wrapText="1"/>
    </xf>
    <xf numFmtId="179" fontId="11" fillId="0" borderId="1">
      <alignment horizontal="right" vertical="center"/>
    </xf>
    <xf numFmtId="177" fontId="11" fillId="0" borderId="1">
      <alignment horizontal="right" vertical="center"/>
    </xf>
    <xf numFmtId="180" fontId="11" fillId="0" borderId="1">
      <alignment horizontal="right" vertical="center"/>
    </xf>
    <xf numFmtId="0" fontId="11" fillId="0" borderId="0">
      <alignment vertical="top"/>
      <protection locked="0"/>
    </xf>
  </cellStyleXfs>
  <cellXfs count="9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9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7" fillId="0" borderId="0" xfId="57" applyFont="1" applyFill="1" applyBorder="1" applyAlignment="1" applyProtection="1"/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6" fillId="0" borderId="1" xfId="54" applyNumberFormat="1" applyFont="1" applyBorder="1" applyAlignment="1">
      <alignment horizontal="right" vertical="center" wrapText="1"/>
    </xf>
    <xf numFmtId="179" fontId="5" fillId="0" borderId="1" xfId="54" applyNumberFormat="1" applyFont="1" applyBorder="1">
      <alignment horizontal="right" vertical="center"/>
    </xf>
    <xf numFmtId="0" fontId="7" fillId="0" borderId="0" xfId="57" applyFont="1" applyFill="1" applyBorder="1" applyAlignment="1" applyProtection="1">
      <alignment vertical="center"/>
    </xf>
    <xf numFmtId="49" fontId="5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2" fillId="0" borderId="1" xfId="53" applyNumberFormat="1" applyFont="1" applyBorder="1" applyAlignment="1">
      <alignment horizontal="left" vertical="center" wrapText="1" indent="1"/>
    </xf>
    <xf numFmtId="49" fontId="5" fillId="0" borderId="0" xfId="53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53" applyNumberFormat="1" applyFont="1" applyBorder="1">
      <alignment horizontal="left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9" fontId="16" fillId="0" borderId="1" xfId="54" applyNumberFormat="1" applyFont="1" applyBorder="1">
      <alignment horizontal="right" vertical="center"/>
    </xf>
    <xf numFmtId="49" fontId="15" fillId="0" borderId="1" xfId="0" applyNumberFormat="1" applyFont="1" applyBorder="1" applyAlignment="1">
      <alignment horizontal="left" vertical="center" wrapText="1" indent="1"/>
    </xf>
    <xf numFmtId="49" fontId="11" fillId="0" borderId="1" xfId="53" applyNumberFormat="1" applyFont="1" applyBorder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49" fontId="17" fillId="0" borderId="1" xfId="53" applyNumberFormat="1" applyFont="1" applyBorder="1" applyAlignment="1">
      <alignment horizontal="center" vertical="center" wrapText="1"/>
    </xf>
    <xf numFmtId="180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7" fillId="0" borderId="0" xfId="57" applyNumberFormat="1" applyFont="1" applyFill="1" applyBorder="1" applyAlignment="1" applyProtection="1"/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8" fillId="0" borderId="1" xfId="53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2"/>
    </xf>
    <xf numFmtId="43" fontId="0" fillId="0" borderId="0" xfId="0" applyNumberFormat="1" applyFont="1">
      <alignment vertical="center"/>
    </xf>
    <xf numFmtId="10" fontId="0" fillId="0" borderId="0" xfId="12" applyNumberFormat="1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79" fontId="6" fillId="0" borderId="1" xfId="54" applyNumberFormat="1" applyFont="1" applyBorder="1" applyAlignment="1">
      <alignment horizontal="left" vertical="center"/>
    </xf>
    <xf numFmtId="179" fontId="6" fillId="0" borderId="1" xfId="54" applyNumberFormat="1" applyFont="1" applyBorder="1" applyAlignment="1">
      <alignment horizontal="left" vertical="center" indent="1"/>
    </xf>
    <xf numFmtId="179" fontId="6" fillId="0" borderId="1" xfId="54" applyNumberFormat="1" applyFont="1" applyBorder="1" applyAlignment="1">
      <alignment horizontal="left" vertical="center" indent="2"/>
    </xf>
    <xf numFmtId="179" fontId="6" fillId="0" borderId="1" xfId="54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/>
    <xf numFmtId="49" fontId="23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right" vertical="center"/>
    </xf>
    <xf numFmtId="0" fontId="23" fillId="0" borderId="7" xfId="0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40"/>
  <sheetViews>
    <sheetView showZeros="0" tabSelected="1" workbookViewId="0">
      <pane ySplit="1" topLeftCell="A22" activePane="bottomLeft" state="frozen"/>
      <selection/>
      <selection pane="bottomLeft" activeCell="G16" sqref="G16"/>
    </sheetView>
  </sheetViews>
  <sheetFormatPr defaultColWidth="9.27777777777778" defaultRowHeight="14.25" customHeight="1" outlineLevelCol="3"/>
  <cols>
    <col min="1" max="1" width="41.7037037037037" customWidth="1"/>
    <col min="2" max="2" width="21.4259259259259" customWidth="1"/>
    <col min="3" max="3" width="37.8518518518519" customWidth="1"/>
    <col min="4" max="4" width="21.4259259259259" customWidth="1"/>
  </cols>
  <sheetData>
    <row r="1" customHeight="1" spans="1:4">
      <c r="A1" s="1"/>
      <c r="B1" s="1"/>
      <c r="C1" s="1"/>
      <c r="D1" s="1"/>
    </row>
    <row r="2" ht="13.5" customHeight="1" spans="1:4">
      <c r="A2" s="23"/>
      <c r="B2" s="23"/>
      <c r="C2" s="23"/>
      <c r="D2" s="28" t="s">
        <v>0</v>
      </c>
    </row>
    <row r="3" ht="45" customHeight="1" spans="1:4">
      <c r="A3" s="24" t="s">
        <v>1</v>
      </c>
      <c r="B3" s="24"/>
      <c r="C3" s="24"/>
      <c r="D3" s="24"/>
    </row>
    <row r="4" ht="21" customHeight="1" spans="1:4">
      <c r="A4" s="23" t="str">
        <f>"单位名称："&amp;"楚雄彝族自治州应急管理局"</f>
        <v>单位名称：楚雄彝族自治州应急管理局</v>
      </c>
      <c r="B4" s="23"/>
      <c r="C4" s="23"/>
      <c r="D4" s="28" t="s">
        <v>2</v>
      </c>
    </row>
    <row r="5" ht="19.5" customHeight="1" spans="1:4">
      <c r="A5" s="11" t="s">
        <v>3</v>
      </c>
      <c r="B5" s="11"/>
      <c r="C5" s="11" t="s">
        <v>4</v>
      </c>
      <c r="D5" s="11"/>
    </row>
    <row r="6" ht="19.5" customHeight="1" spans="1:4">
      <c r="A6" s="11" t="s">
        <v>5</v>
      </c>
      <c r="B6" s="11" t="str">
        <f t="shared" ref="B6:D6" si="0">"2025"&amp;"年预算数"</f>
        <v>2025年预算数</v>
      </c>
      <c r="C6" s="11" t="s">
        <v>6</v>
      </c>
      <c r="D6" s="11" t="str">
        <f t="shared" si="0"/>
        <v>2025年预算数</v>
      </c>
    </row>
    <row r="7" ht="19.5" customHeight="1" spans="1:4">
      <c r="A7" s="11"/>
      <c r="B7" s="11"/>
      <c r="C7" s="11"/>
      <c r="D7" s="11"/>
    </row>
    <row r="8" ht="25.3" customHeight="1" spans="1:4">
      <c r="A8" s="8" t="s">
        <v>7</v>
      </c>
      <c r="B8" s="9">
        <v>15732475.05</v>
      </c>
      <c r="C8" s="8" t="s">
        <v>8</v>
      </c>
      <c r="D8" s="9"/>
    </row>
    <row r="9" ht="25.3" customHeight="1" spans="1:4">
      <c r="A9" s="8" t="s">
        <v>9</v>
      </c>
      <c r="B9" s="9"/>
      <c r="C9" s="8" t="s">
        <v>10</v>
      </c>
      <c r="D9" s="9"/>
    </row>
    <row r="10" ht="25.3" customHeight="1" spans="1:4">
      <c r="A10" s="8" t="s">
        <v>11</v>
      </c>
      <c r="B10" s="9"/>
      <c r="C10" s="8" t="s">
        <v>12</v>
      </c>
      <c r="D10" s="9"/>
    </row>
    <row r="11" ht="25.3" customHeight="1" spans="1:4">
      <c r="A11" s="8" t="s">
        <v>13</v>
      </c>
      <c r="B11" s="9"/>
      <c r="C11" s="8" t="s">
        <v>14</v>
      </c>
      <c r="D11" s="9"/>
    </row>
    <row r="12" ht="25.3" customHeight="1" spans="1:4">
      <c r="A12" s="8" t="s">
        <v>15</v>
      </c>
      <c r="B12" s="9"/>
      <c r="C12" s="8" t="s">
        <v>16</v>
      </c>
      <c r="D12" s="9"/>
    </row>
    <row r="13" ht="20.25" customHeight="1" spans="1:4">
      <c r="A13" s="8" t="s">
        <v>17</v>
      </c>
      <c r="B13" s="9"/>
      <c r="C13" s="8" t="s">
        <v>18</v>
      </c>
      <c r="D13" s="9"/>
    </row>
    <row r="14" ht="20.25" customHeight="1" spans="1:4">
      <c r="A14" s="8" t="s">
        <v>19</v>
      </c>
      <c r="B14" s="9"/>
      <c r="C14" s="8" t="s">
        <v>20</v>
      </c>
      <c r="D14" s="9"/>
    </row>
    <row r="15" ht="20.25" customHeight="1" spans="1:4">
      <c r="A15" s="8" t="s">
        <v>21</v>
      </c>
      <c r="B15" s="9"/>
      <c r="C15" s="8" t="s">
        <v>22</v>
      </c>
      <c r="D15" s="9">
        <v>1350267.57</v>
      </c>
    </row>
    <row r="16" ht="20.25" customHeight="1" spans="1:4">
      <c r="A16" s="8" t="s">
        <v>23</v>
      </c>
      <c r="B16" s="9"/>
      <c r="C16" s="8" t="s">
        <v>24</v>
      </c>
      <c r="D16" s="9"/>
    </row>
    <row r="17" ht="20.25" customHeight="1" spans="1:4">
      <c r="A17" s="8" t="s">
        <v>25</v>
      </c>
      <c r="B17" s="9"/>
      <c r="C17" s="8" t="s">
        <v>26</v>
      </c>
      <c r="D17" s="9">
        <v>518379.09</v>
      </c>
    </row>
    <row r="18" ht="20.25" customHeight="1" spans="1:4">
      <c r="A18" s="8"/>
      <c r="B18" s="9"/>
      <c r="C18" s="8" t="s">
        <v>27</v>
      </c>
      <c r="D18" s="9"/>
    </row>
    <row r="19" ht="20.25" customHeight="1" spans="1:4">
      <c r="A19" s="8"/>
      <c r="B19" s="90"/>
      <c r="C19" s="8" t="s">
        <v>28</v>
      </c>
      <c r="D19" s="9"/>
    </row>
    <row r="20" ht="20.25" customHeight="1" spans="1:4">
      <c r="A20" s="8"/>
      <c r="B20" s="90"/>
      <c r="C20" s="8" t="s">
        <v>29</v>
      </c>
      <c r="D20" s="9"/>
    </row>
    <row r="21" ht="20.25" customHeight="1" spans="1:4">
      <c r="A21" s="8"/>
      <c r="B21" s="90"/>
      <c r="C21" s="8" t="s">
        <v>30</v>
      </c>
      <c r="D21" s="9"/>
    </row>
    <row r="22" ht="20.25" customHeight="1" spans="1:4">
      <c r="A22" s="8"/>
      <c r="B22" s="90"/>
      <c r="C22" s="8" t="s">
        <v>31</v>
      </c>
      <c r="D22" s="9"/>
    </row>
    <row r="23" ht="20.25" customHeight="1" spans="1:4">
      <c r="A23" s="8"/>
      <c r="B23" s="90"/>
      <c r="C23" s="8" t="s">
        <v>32</v>
      </c>
      <c r="D23" s="9"/>
    </row>
    <row r="24" ht="20.25" customHeight="1" spans="1:4">
      <c r="A24" s="8"/>
      <c r="B24" s="90"/>
      <c r="C24" s="8" t="s">
        <v>33</v>
      </c>
      <c r="D24" s="9"/>
    </row>
    <row r="25" ht="20.25" customHeight="1" spans="1:4">
      <c r="A25" s="8"/>
      <c r="B25" s="90"/>
      <c r="C25" s="8" t="s">
        <v>34</v>
      </c>
      <c r="D25" s="9"/>
    </row>
    <row r="26" ht="20.25" customHeight="1" spans="1:4">
      <c r="A26" s="8"/>
      <c r="B26" s="90"/>
      <c r="C26" s="8" t="s">
        <v>35</v>
      </c>
      <c r="D26" s="9"/>
    </row>
    <row r="27" ht="20.25" customHeight="1" spans="1:4">
      <c r="A27" s="8"/>
      <c r="B27" s="90"/>
      <c r="C27" s="8" t="s">
        <v>36</v>
      </c>
      <c r="D27" s="9">
        <v>695670.72</v>
      </c>
    </row>
    <row r="28" ht="20.25" customHeight="1" spans="1:4">
      <c r="A28" s="8"/>
      <c r="B28" s="90"/>
      <c r="C28" s="8" t="s">
        <v>37</v>
      </c>
      <c r="D28" s="9"/>
    </row>
    <row r="29" ht="20.25" customHeight="1" spans="1:4">
      <c r="A29" s="8"/>
      <c r="B29" s="90"/>
      <c r="C29" s="8" t="s">
        <v>38</v>
      </c>
      <c r="D29" s="9"/>
    </row>
    <row r="30" ht="20.25" customHeight="1" spans="1:4">
      <c r="A30" s="8"/>
      <c r="B30" s="90"/>
      <c r="C30" s="8" t="s">
        <v>39</v>
      </c>
      <c r="D30" s="9">
        <v>13168157.67</v>
      </c>
    </row>
    <row r="31" ht="20.25" customHeight="1" spans="1:4">
      <c r="A31" s="8"/>
      <c r="B31" s="90"/>
      <c r="C31" s="8" t="s">
        <v>40</v>
      </c>
      <c r="D31" s="9"/>
    </row>
    <row r="32" ht="20.25" customHeight="1" spans="1:4">
      <c r="A32" s="8"/>
      <c r="B32" s="90"/>
      <c r="C32" s="8" t="s">
        <v>41</v>
      </c>
      <c r="D32" s="9"/>
    </row>
    <row r="33" ht="20.25" customHeight="1" spans="1:4">
      <c r="A33" s="8"/>
      <c r="B33" s="90"/>
      <c r="C33" s="8" t="s">
        <v>42</v>
      </c>
      <c r="D33" s="9"/>
    </row>
    <row r="34" ht="20.25" customHeight="1" spans="1:4">
      <c r="A34" s="8"/>
      <c r="B34" s="90"/>
      <c r="C34" s="8" t="s">
        <v>43</v>
      </c>
      <c r="D34" s="9"/>
    </row>
    <row r="35" ht="20.25" customHeight="1" spans="1:4">
      <c r="A35" s="8"/>
      <c r="B35" s="90"/>
      <c r="C35" s="8" t="s">
        <v>44</v>
      </c>
      <c r="D35" s="9"/>
    </row>
    <row r="36" ht="20.25" customHeight="1" spans="1:4">
      <c r="A36" s="8"/>
      <c r="B36" s="90"/>
      <c r="C36" s="8" t="s">
        <v>45</v>
      </c>
      <c r="D36" s="9"/>
    </row>
    <row r="37" ht="20.25" customHeight="1" spans="1:4">
      <c r="A37" s="8"/>
      <c r="B37" s="90"/>
      <c r="C37" s="8" t="s">
        <v>46</v>
      </c>
      <c r="D37" s="9"/>
    </row>
    <row r="38" ht="20.25" customHeight="1" spans="1:4">
      <c r="A38" s="91" t="s">
        <v>47</v>
      </c>
      <c r="B38" s="92">
        <v>15732475.05</v>
      </c>
      <c r="C38" s="91" t="s">
        <v>48</v>
      </c>
      <c r="D38" s="9">
        <v>15732475.05</v>
      </c>
    </row>
    <row r="39" ht="20.25" customHeight="1" spans="1:4">
      <c r="A39" s="93" t="s">
        <v>49</v>
      </c>
      <c r="B39" s="94"/>
      <c r="C39" s="95" t="s">
        <v>50</v>
      </c>
      <c r="D39" s="9"/>
    </row>
    <row r="40" ht="20.25" customHeight="1" spans="1:4">
      <c r="A40" s="91" t="s">
        <v>51</v>
      </c>
      <c r="B40" s="92">
        <v>15732475.05</v>
      </c>
      <c r="C40" s="91" t="s">
        <v>52</v>
      </c>
      <c r="D40" s="9">
        <v>15732475.05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39" bottom="0.39" header="0" footer="0"/>
  <pageSetup paperSize="9" scale="8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8" t="s">
        <v>442</v>
      </c>
      <c r="B2" s="23"/>
      <c r="C2" s="23"/>
      <c r="D2" s="23"/>
      <c r="E2" s="23"/>
      <c r="F2" s="23"/>
      <c r="G2" s="23"/>
      <c r="H2" s="23"/>
      <c r="I2" s="23"/>
      <c r="J2" s="23" t="s">
        <v>349</v>
      </c>
    </row>
    <row r="3" ht="45" customHeight="1" spans="1:10">
      <c r="A3" s="24" t="str">
        <f>"2025"&amp;"年部门项目支出绩效目标表(另文下达)"</f>
        <v>2025年部门项目支出绩效目标表(另文下达)</v>
      </c>
      <c r="B3" s="24"/>
      <c r="C3" s="24"/>
      <c r="D3" s="24"/>
      <c r="E3" s="24"/>
      <c r="F3" s="24"/>
      <c r="G3" s="24"/>
      <c r="H3" s="24"/>
      <c r="I3" s="24"/>
      <c r="J3" s="24"/>
    </row>
    <row r="4" ht="15.75" customHeight="1" spans="1:10">
      <c r="A4" s="23" t="str">
        <f>"单位名称："&amp;"楚雄彝族自治州应急管理局"</f>
        <v>单位名称：楚雄彝族自治州应急管理局</v>
      </c>
      <c r="B4" s="51"/>
      <c r="C4" s="51"/>
      <c r="D4" s="51"/>
      <c r="E4" s="51"/>
      <c r="F4" s="52"/>
      <c r="G4" s="51"/>
      <c r="H4" s="52"/>
      <c r="I4" s="52"/>
      <c r="J4" s="52"/>
    </row>
    <row r="5" ht="60" customHeight="1" spans="1:10">
      <c r="A5" s="53" t="s">
        <v>350</v>
      </c>
      <c r="B5" s="53" t="s">
        <v>351</v>
      </c>
      <c r="C5" s="53" t="s">
        <v>352</v>
      </c>
      <c r="D5" s="53" t="s">
        <v>353</v>
      </c>
      <c r="E5" s="53" t="s">
        <v>354</v>
      </c>
      <c r="F5" s="53" t="s">
        <v>355</v>
      </c>
      <c r="G5" s="53" t="s">
        <v>356</v>
      </c>
      <c r="H5" s="53" t="s">
        <v>357</v>
      </c>
      <c r="I5" s="53" t="s">
        <v>358</v>
      </c>
      <c r="J5" s="53" t="s">
        <v>359</v>
      </c>
    </row>
    <row r="6" ht="47.5" customHeight="1" spans="1:10">
      <c r="A6" s="54">
        <v>1</v>
      </c>
      <c r="B6" s="54">
        <v>2</v>
      </c>
      <c r="C6" s="55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</row>
    <row r="7" ht="47.5" customHeight="1" spans="1:10">
      <c r="A7" s="56"/>
      <c r="B7" s="56"/>
      <c r="C7" s="56"/>
      <c r="D7" s="56"/>
      <c r="E7" s="56"/>
      <c r="F7" s="56"/>
      <c r="G7" s="56"/>
      <c r="H7" s="56"/>
      <c r="I7" s="56"/>
      <c r="J7" s="56"/>
    </row>
    <row r="8" ht="47.5" customHeight="1" spans="1:10">
      <c r="A8" s="56"/>
      <c r="B8" s="57"/>
      <c r="C8" s="56"/>
      <c r="D8" s="56"/>
      <c r="E8" s="56"/>
      <c r="F8" s="56"/>
      <c r="G8" s="56"/>
      <c r="H8" s="56"/>
      <c r="I8" s="56"/>
      <c r="J8" s="56"/>
    </row>
    <row r="9" ht="52" customHeight="1" spans="1:10">
      <c r="A9" s="56"/>
      <c r="B9" s="56"/>
      <c r="C9" s="55"/>
      <c r="D9" s="55"/>
      <c r="E9" s="55"/>
      <c r="F9" s="55"/>
      <c r="G9" s="55"/>
      <c r="H9" s="55"/>
      <c r="I9" s="55"/>
      <c r="J9" s="57"/>
    </row>
    <row r="10" ht="24" customHeight="1" spans="1:3">
      <c r="A10" s="22" t="s">
        <v>443</v>
      </c>
      <c r="B10" s="22"/>
      <c r="C10" s="16"/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712962962963" defaultRowHeight="14.25" customHeight="1" outlineLevelCol="5"/>
  <cols>
    <col min="1" max="1" width="37.5740740740741" customWidth="1"/>
    <col min="2" max="2" width="29.1296296296296" customWidth="1"/>
    <col min="3" max="3" width="47.2777777777778" customWidth="1"/>
    <col min="4" max="4" width="21.8518518518519" customWidth="1"/>
    <col min="5" max="5" width="24.2777777777778" customWidth="1"/>
    <col min="6" max="6" width="23.5648148148148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1:6">
      <c r="A2" s="18"/>
      <c r="B2" s="18">
        <v>0</v>
      </c>
      <c r="C2" s="18"/>
      <c r="D2" s="18"/>
      <c r="E2" s="18"/>
      <c r="F2" s="17" t="s">
        <v>444</v>
      </c>
    </row>
    <row r="3" ht="45" customHeight="1" spans="1:6">
      <c r="A3" s="13" t="s">
        <v>445</v>
      </c>
      <c r="B3" s="13"/>
      <c r="C3" s="13"/>
      <c r="D3" s="13"/>
      <c r="E3" s="13"/>
      <c r="F3" s="13"/>
    </row>
    <row r="4" ht="19.5" customHeight="1" spans="1:6">
      <c r="A4" s="12" t="str">
        <f>"单位名称："&amp;"楚雄彝族自治州应急管理局"</f>
        <v>单位名称：楚雄彝族自治州应急管理局</v>
      </c>
      <c r="B4" s="12"/>
      <c r="C4" s="12"/>
      <c r="D4" s="18"/>
      <c r="E4" s="18"/>
      <c r="F4" s="17" t="s">
        <v>2</v>
      </c>
    </row>
    <row r="5" ht="19.5" customHeight="1" spans="1:6">
      <c r="A5" s="6" t="s">
        <v>446</v>
      </c>
      <c r="B5" s="6" t="s">
        <v>74</v>
      </c>
      <c r="C5" s="6" t="s">
        <v>75</v>
      </c>
      <c r="D5" s="6" t="s">
        <v>447</v>
      </c>
      <c r="E5" s="6"/>
      <c r="F5" s="6"/>
    </row>
    <row r="6" ht="18.75" customHeight="1" spans="1:6">
      <c r="A6" s="6"/>
      <c r="B6" s="6"/>
      <c r="C6" s="6"/>
      <c r="D6" s="6" t="s">
        <v>57</v>
      </c>
      <c r="E6" s="6" t="s">
        <v>77</v>
      </c>
      <c r="F6" s="6" t="s">
        <v>78</v>
      </c>
    </row>
    <row r="7" ht="17.25" customHeight="1" spans="1:6">
      <c r="A7" s="14">
        <v>1</v>
      </c>
      <c r="B7" s="49" t="s">
        <v>85</v>
      </c>
      <c r="C7" s="14">
        <v>3</v>
      </c>
      <c r="D7" s="14">
        <v>4</v>
      </c>
      <c r="E7" s="14">
        <v>5</v>
      </c>
      <c r="F7" s="14">
        <v>6</v>
      </c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8"/>
      <c r="B9" s="8"/>
      <c r="C9" s="8"/>
      <c r="D9" s="9"/>
      <c r="E9" s="9"/>
      <c r="F9" s="9"/>
    </row>
    <row r="10" ht="22.5" customHeight="1" spans="1:6">
      <c r="A10" s="11" t="s">
        <v>57</v>
      </c>
      <c r="B10" s="11"/>
      <c r="C10" s="11"/>
      <c r="D10" s="9"/>
      <c r="E10" s="9"/>
      <c r="F10" s="9"/>
    </row>
    <row r="11" ht="20" customHeight="1" spans="1:3">
      <c r="A11" s="16" t="s">
        <v>448</v>
      </c>
      <c r="B11" s="50"/>
      <c r="C11" s="16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39" bottom="0.39" header="0.51" footer="0.51"/>
  <pageSetup paperSize="9" scale="98" orientation="landscape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</sheetPr>
  <dimension ref="A1:Q21"/>
  <sheetViews>
    <sheetView showGridLines="0" showZeros="0" workbookViewId="0">
      <pane ySplit="1" topLeftCell="A2" activePane="bottomLeft" state="frozen"/>
      <selection/>
      <selection pane="bottomLeft" activeCell="C10" sqref="C10"/>
    </sheetView>
  </sheetViews>
  <sheetFormatPr defaultColWidth="10" defaultRowHeight="12.75" customHeight="1"/>
  <cols>
    <col min="1" max="3" width="38.5" customWidth="1"/>
    <col min="4" max="17" width="12.8518518518519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25" customHeight="1" spans="1:17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48" t="s">
        <v>449</v>
      </c>
    </row>
    <row r="3" ht="45" customHeight="1" spans="1:17">
      <c r="A3" s="24" t="s">
        <v>450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ht="18.75" customHeight="1" spans="1:17">
      <c r="A4" s="23" t="str">
        <f>"单位名称："&amp;"楚雄彝族自治州应急管理局"</f>
        <v>单位名称：楚雄彝族自治州应急管理局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8" t="s">
        <v>54</v>
      </c>
    </row>
    <row r="5" ht="22.5" customHeight="1" spans="1:17">
      <c r="A5" s="43" t="s">
        <v>451</v>
      </c>
      <c r="B5" s="43" t="s">
        <v>452</v>
      </c>
      <c r="C5" s="43" t="s">
        <v>453</v>
      </c>
      <c r="D5" s="43" t="s">
        <v>454</v>
      </c>
      <c r="E5" s="43" t="s">
        <v>455</v>
      </c>
      <c r="F5" s="43" t="s">
        <v>456</v>
      </c>
      <c r="G5" s="43" t="s">
        <v>213</v>
      </c>
      <c r="H5" s="43"/>
      <c r="I5" s="43"/>
      <c r="J5" s="43"/>
      <c r="K5" s="43"/>
      <c r="L5" s="43"/>
      <c r="M5" s="43"/>
      <c r="N5" s="43"/>
      <c r="O5" s="43"/>
      <c r="P5" s="43"/>
      <c r="Q5" s="43"/>
    </row>
    <row r="6" ht="22.5" customHeight="1" spans="1:17">
      <c r="A6" s="43"/>
      <c r="B6" s="43" t="s">
        <v>457</v>
      </c>
      <c r="C6" s="43" t="s">
        <v>458</v>
      </c>
      <c r="D6" s="43" t="s">
        <v>454</v>
      </c>
      <c r="E6" s="43" t="s">
        <v>459</v>
      </c>
      <c r="F6" s="43"/>
      <c r="G6" s="43" t="s">
        <v>57</v>
      </c>
      <c r="H6" s="43" t="s">
        <v>60</v>
      </c>
      <c r="I6" s="43" t="s">
        <v>460</v>
      </c>
      <c r="J6" s="43" t="s">
        <v>461</v>
      </c>
      <c r="K6" s="43" t="s">
        <v>462</v>
      </c>
      <c r="L6" s="43" t="s">
        <v>64</v>
      </c>
      <c r="M6" s="43"/>
      <c r="N6" s="43"/>
      <c r="O6" s="43"/>
      <c r="P6" s="43"/>
      <c r="Q6" s="43"/>
    </row>
    <row r="7" ht="23.65" customHeight="1" spans="1:17">
      <c r="A7" s="43"/>
      <c r="B7" s="43"/>
      <c r="C7" s="43"/>
      <c r="D7" s="43"/>
      <c r="E7" s="43"/>
      <c r="F7" s="43"/>
      <c r="G7" s="43"/>
      <c r="H7" s="43"/>
      <c r="I7" s="43" t="s">
        <v>59</v>
      </c>
      <c r="J7" s="43"/>
      <c r="K7" s="43"/>
      <c r="L7" s="43" t="s">
        <v>59</v>
      </c>
      <c r="M7" s="43" t="s">
        <v>65</v>
      </c>
      <c r="N7" s="43" t="s">
        <v>66</v>
      </c>
      <c r="O7" s="43" t="s">
        <v>67</v>
      </c>
      <c r="P7" s="43" t="s">
        <v>68</v>
      </c>
      <c r="Q7" s="43" t="s">
        <v>69</v>
      </c>
    </row>
    <row r="8" ht="22.5" customHeight="1" spans="1:17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44">
        <v>10</v>
      </c>
      <c r="K8" s="44">
        <v>11</v>
      </c>
      <c r="L8" s="44">
        <v>12</v>
      </c>
      <c r="M8" s="44">
        <v>13</v>
      </c>
      <c r="N8" s="44">
        <v>14</v>
      </c>
      <c r="O8" s="44">
        <v>15</v>
      </c>
      <c r="P8" s="44">
        <v>16</v>
      </c>
      <c r="Q8" s="44">
        <v>17</v>
      </c>
    </row>
    <row r="9" ht="22.5" customHeight="1" spans="1:17">
      <c r="A9" s="45" t="s">
        <v>278</v>
      </c>
      <c r="B9" s="45"/>
      <c r="C9" s="45"/>
      <c r="D9" s="45"/>
      <c r="E9" s="46">
        <v>1</v>
      </c>
      <c r="F9" s="46">
        <v>27000</v>
      </c>
      <c r="G9" s="46">
        <v>7000</v>
      </c>
      <c r="H9" s="46">
        <v>7000</v>
      </c>
      <c r="I9" s="46"/>
      <c r="J9" s="46"/>
      <c r="K9" s="46"/>
      <c r="L9" s="46"/>
      <c r="M9" s="46"/>
      <c r="N9" s="46"/>
      <c r="O9" s="46"/>
      <c r="P9" s="46"/>
      <c r="Q9" s="46"/>
    </row>
    <row r="10" ht="22.5" customHeight="1" spans="1:17">
      <c r="A10" s="45"/>
      <c r="B10" s="45" t="s">
        <v>463</v>
      </c>
      <c r="C10" s="45" t="s">
        <v>464</v>
      </c>
      <c r="D10" s="45" t="s">
        <v>465</v>
      </c>
      <c r="E10" s="46">
        <v>1</v>
      </c>
      <c r="F10" s="46">
        <v>27000</v>
      </c>
      <c r="G10" s="46">
        <v>7000</v>
      </c>
      <c r="H10" s="46">
        <v>7000</v>
      </c>
      <c r="I10" s="46"/>
      <c r="J10" s="46"/>
      <c r="K10" s="46"/>
      <c r="L10" s="46"/>
      <c r="M10" s="46"/>
      <c r="N10" s="46"/>
      <c r="O10" s="46"/>
      <c r="P10" s="46"/>
      <c r="Q10" s="46"/>
    </row>
    <row r="11" ht="22.5" customHeight="1" spans="1:17">
      <c r="A11" s="45" t="s">
        <v>321</v>
      </c>
      <c r="B11" s="8"/>
      <c r="C11" s="8"/>
      <c r="D11" s="8"/>
      <c r="E11" s="46">
        <v>1</v>
      </c>
      <c r="F11" s="46">
        <v>6200</v>
      </c>
      <c r="G11" s="46">
        <v>6200</v>
      </c>
      <c r="H11" s="46">
        <v>6200</v>
      </c>
      <c r="I11" s="46"/>
      <c r="J11" s="46"/>
      <c r="K11" s="46"/>
      <c r="L11" s="46"/>
      <c r="M11" s="46"/>
      <c r="N11" s="46"/>
      <c r="O11" s="46"/>
      <c r="P11" s="46"/>
      <c r="Q11" s="46"/>
    </row>
    <row r="12" ht="22.5" customHeight="1" spans="1:17">
      <c r="A12" s="8"/>
      <c r="B12" s="45" t="s">
        <v>466</v>
      </c>
      <c r="C12" s="45" t="s">
        <v>467</v>
      </c>
      <c r="D12" s="45" t="s">
        <v>468</v>
      </c>
      <c r="E12" s="46">
        <v>1</v>
      </c>
      <c r="F12" s="46">
        <v>6200</v>
      </c>
      <c r="G12" s="46">
        <v>6200</v>
      </c>
      <c r="H12" s="46">
        <v>6200</v>
      </c>
      <c r="I12" s="46"/>
      <c r="J12" s="46"/>
      <c r="K12" s="46"/>
      <c r="L12" s="46"/>
      <c r="M12" s="46"/>
      <c r="N12" s="46"/>
      <c r="O12" s="46"/>
      <c r="P12" s="46"/>
      <c r="Q12" s="46"/>
    </row>
    <row r="13" ht="22.5" customHeight="1" spans="1:17">
      <c r="A13" s="45" t="s">
        <v>344</v>
      </c>
      <c r="B13" s="8"/>
      <c r="C13" s="8"/>
      <c r="D13" s="8"/>
      <c r="E13" s="46">
        <v>415</v>
      </c>
      <c r="F13" s="46">
        <v>1010000</v>
      </c>
      <c r="G13" s="46">
        <v>1010000</v>
      </c>
      <c r="H13" s="46">
        <v>1010000</v>
      </c>
      <c r="I13" s="46"/>
      <c r="J13" s="46"/>
      <c r="K13" s="46"/>
      <c r="L13" s="46"/>
      <c r="M13" s="46"/>
      <c r="N13" s="46"/>
      <c r="O13" s="46"/>
      <c r="P13" s="46"/>
      <c r="Q13" s="46"/>
    </row>
    <row r="14" ht="22.5" customHeight="1" spans="1:17">
      <c r="A14" s="8"/>
      <c r="B14" s="45" t="s">
        <v>469</v>
      </c>
      <c r="C14" s="45" t="s">
        <v>470</v>
      </c>
      <c r="D14" s="45" t="s">
        <v>471</v>
      </c>
      <c r="E14" s="46">
        <v>178</v>
      </c>
      <c r="F14" s="46">
        <v>204700</v>
      </c>
      <c r="G14" s="46">
        <v>204700</v>
      </c>
      <c r="H14" s="46">
        <v>204700</v>
      </c>
      <c r="I14" s="46"/>
      <c r="J14" s="46"/>
      <c r="K14" s="46"/>
      <c r="L14" s="46"/>
      <c r="M14" s="46"/>
      <c r="N14" s="46"/>
      <c r="O14" s="46"/>
      <c r="P14" s="46"/>
      <c r="Q14" s="46"/>
    </row>
    <row r="15" ht="22.5" customHeight="1" spans="1:17">
      <c r="A15" s="8"/>
      <c r="B15" s="45" t="s">
        <v>472</v>
      </c>
      <c r="C15" s="45" t="s">
        <v>473</v>
      </c>
      <c r="D15" s="45" t="s">
        <v>474</v>
      </c>
      <c r="E15" s="46">
        <v>65</v>
      </c>
      <c r="F15" s="46">
        <v>16250</v>
      </c>
      <c r="G15" s="46">
        <v>16250</v>
      </c>
      <c r="H15" s="46">
        <v>16250</v>
      </c>
      <c r="I15" s="46"/>
      <c r="J15" s="46"/>
      <c r="K15" s="46"/>
      <c r="L15" s="46"/>
      <c r="M15" s="46"/>
      <c r="N15" s="46"/>
      <c r="O15" s="46"/>
      <c r="P15" s="46"/>
      <c r="Q15" s="46"/>
    </row>
    <row r="16" ht="22.5" customHeight="1" spans="1:17">
      <c r="A16" s="8"/>
      <c r="B16" s="45" t="s">
        <v>475</v>
      </c>
      <c r="C16" s="45" t="s">
        <v>476</v>
      </c>
      <c r="D16" s="45" t="s">
        <v>465</v>
      </c>
      <c r="E16" s="46">
        <v>5</v>
      </c>
      <c r="F16" s="46">
        <v>772350</v>
      </c>
      <c r="G16" s="46">
        <v>772350</v>
      </c>
      <c r="H16" s="46">
        <v>772350</v>
      </c>
      <c r="I16" s="46"/>
      <c r="J16" s="46"/>
      <c r="K16" s="46"/>
      <c r="L16" s="46"/>
      <c r="M16" s="46"/>
      <c r="N16" s="46"/>
      <c r="O16" s="46"/>
      <c r="P16" s="46"/>
      <c r="Q16" s="46"/>
    </row>
    <row r="17" ht="22.5" customHeight="1" spans="1:17">
      <c r="A17" s="8"/>
      <c r="B17" s="45" t="s">
        <v>477</v>
      </c>
      <c r="C17" s="45" t="s">
        <v>473</v>
      </c>
      <c r="D17" s="45" t="s">
        <v>474</v>
      </c>
      <c r="E17" s="46">
        <v>167</v>
      </c>
      <c r="F17" s="46">
        <v>16700</v>
      </c>
      <c r="G17" s="46">
        <v>16700</v>
      </c>
      <c r="H17" s="46">
        <v>16700</v>
      </c>
      <c r="I17" s="46"/>
      <c r="J17" s="46"/>
      <c r="K17" s="46"/>
      <c r="L17" s="46"/>
      <c r="M17" s="46"/>
      <c r="N17" s="46"/>
      <c r="O17" s="46"/>
      <c r="P17" s="46"/>
      <c r="Q17" s="46"/>
    </row>
    <row r="18" ht="22.5" customHeight="1" spans="1:17">
      <c r="A18" s="45" t="s">
        <v>266</v>
      </c>
      <c r="B18" s="8"/>
      <c r="C18" s="8"/>
      <c r="D18" s="8"/>
      <c r="E18" s="46">
        <v>13</v>
      </c>
      <c r="F18" s="46"/>
      <c r="G18" s="46">
        <v>192000</v>
      </c>
      <c r="H18" s="46">
        <v>192000</v>
      </c>
      <c r="I18" s="46"/>
      <c r="J18" s="46"/>
      <c r="K18" s="46"/>
      <c r="L18" s="46"/>
      <c r="M18" s="46"/>
      <c r="N18" s="46"/>
      <c r="O18" s="46"/>
      <c r="P18" s="46"/>
      <c r="Q18" s="46"/>
    </row>
    <row r="19" ht="22.5" customHeight="1" spans="1:17">
      <c r="A19" s="8"/>
      <c r="B19" s="45" t="s">
        <v>478</v>
      </c>
      <c r="C19" s="45" t="s">
        <v>479</v>
      </c>
      <c r="D19" s="45" t="s">
        <v>465</v>
      </c>
      <c r="E19" s="46">
        <v>3</v>
      </c>
      <c r="F19" s="46"/>
      <c r="G19" s="46">
        <v>150000</v>
      </c>
      <c r="H19" s="46">
        <v>150000</v>
      </c>
      <c r="I19" s="46"/>
      <c r="J19" s="46"/>
      <c r="K19" s="46"/>
      <c r="L19" s="46"/>
      <c r="M19" s="46"/>
      <c r="N19" s="46"/>
      <c r="O19" s="46"/>
      <c r="P19" s="46"/>
      <c r="Q19" s="46"/>
    </row>
    <row r="20" ht="22.5" customHeight="1" spans="1:17">
      <c r="A20" s="8"/>
      <c r="B20" s="45" t="s">
        <v>480</v>
      </c>
      <c r="C20" s="45" t="s">
        <v>481</v>
      </c>
      <c r="D20" s="45" t="s">
        <v>482</v>
      </c>
      <c r="E20" s="46">
        <v>10</v>
      </c>
      <c r="F20" s="46"/>
      <c r="G20" s="46">
        <v>42000</v>
      </c>
      <c r="H20" s="46">
        <v>42000</v>
      </c>
      <c r="I20" s="46"/>
      <c r="J20" s="46"/>
      <c r="K20" s="46"/>
      <c r="L20" s="46"/>
      <c r="M20" s="46"/>
      <c r="N20" s="46"/>
      <c r="O20" s="46"/>
      <c r="P20" s="46"/>
      <c r="Q20" s="46"/>
    </row>
    <row r="21" ht="22.5" customHeight="1" spans="1:17">
      <c r="A21" s="47" t="s">
        <v>57</v>
      </c>
      <c r="B21" s="47"/>
      <c r="C21" s="47"/>
      <c r="D21" s="47"/>
      <c r="E21" s="47"/>
      <c r="F21" s="46">
        <v>1043200</v>
      </c>
      <c r="G21" s="46">
        <v>1215200</v>
      </c>
      <c r="H21" s="46">
        <v>1215200</v>
      </c>
      <c r="I21" s="46"/>
      <c r="J21" s="46"/>
      <c r="K21" s="46"/>
      <c r="L21" s="46"/>
      <c r="M21" s="46"/>
      <c r="N21" s="46"/>
      <c r="O21" s="46"/>
      <c r="P21" s="46"/>
      <c r="Q21" s="46"/>
    </row>
  </sheetData>
  <mergeCells count="15">
    <mergeCell ref="A3:Q3"/>
    <mergeCell ref="G5:Q5"/>
    <mergeCell ref="L6:Q6"/>
    <mergeCell ref="A21:E2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39" right="0.39" top="0.39" bottom="0.39" header="0.2" footer="0.2"/>
  <pageSetup paperSize="1" scale="58" orientation="landscape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</sheetPr>
  <dimension ref="A1:R19"/>
  <sheetViews>
    <sheetView showZeros="0" workbookViewId="0">
      <pane ySplit="1" topLeftCell="A7" activePane="bottomLeft" state="frozen"/>
      <selection/>
      <selection pane="bottomLeft" activeCell="A1" sqref="A1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27.9907407407407" customWidth="1"/>
    <col min="4" max="4" width="13.5092592592593" customWidth="1"/>
    <col min="5" max="5" width="21.7777777777778" customWidth="1"/>
    <col min="6" max="6" width="24.6388888888889" customWidth="1"/>
    <col min="7" max="7" width="30.0740740740741" customWidth="1"/>
    <col min="8" max="18" width="12.8518518518519" customWidth="1"/>
  </cols>
  <sheetData>
    <row r="1" customHeight="1" spans="1:18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ht="23.65" customHeight="1" spans="1:18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42" t="s">
        <v>483</v>
      </c>
    </row>
    <row r="3" ht="49.9" customHeight="1" spans="1:18">
      <c r="A3" s="33" t="str">
        <f>"2025"&amp;"年部门政府购买服务预算表"</f>
        <v>2025年部门政府购买服务预算表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ht="23.65" customHeight="1" spans="1:18">
      <c r="A4" s="34" t="str">
        <f>"单位名称："&amp;"楚雄彝族自治州应急管理局"</f>
        <v>单位名称：楚雄彝族自治州应急管理局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42" t="s">
        <v>54</v>
      </c>
    </row>
    <row r="5" ht="23.65" customHeight="1" spans="1:18">
      <c r="A5" s="35" t="s">
        <v>451</v>
      </c>
      <c r="B5" s="35" t="s">
        <v>484</v>
      </c>
      <c r="C5" s="35" t="s">
        <v>485</v>
      </c>
      <c r="D5" s="35" t="s">
        <v>486</v>
      </c>
      <c r="E5" s="35" t="s">
        <v>487</v>
      </c>
      <c r="F5" s="35" t="s">
        <v>488</v>
      </c>
      <c r="G5" s="35" t="s">
        <v>489</v>
      </c>
      <c r="H5" s="35" t="s">
        <v>213</v>
      </c>
      <c r="I5" s="35"/>
      <c r="J5" s="35"/>
      <c r="K5" s="35"/>
      <c r="L5" s="35"/>
      <c r="M5" s="35"/>
      <c r="N5" s="35"/>
      <c r="O5" s="35"/>
      <c r="P5" s="35"/>
      <c r="Q5" s="35"/>
      <c r="R5" s="35"/>
    </row>
    <row r="6" ht="23.65" customHeight="1" spans="1:18">
      <c r="A6" s="35" t="s">
        <v>490</v>
      </c>
      <c r="B6" s="35" t="s">
        <v>461</v>
      </c>
      <c r="C6" s="35" t="s">
        <v>462</v>
      </c>
      <c r="D6" s="35"/>
      <c r="E6" s="35" t="s">
        <v>491</v>
      </c>
      <c r="F6" s="35"/>
      <c r="G6" s="35"/>
      <c r="H6" s="35" t="s">
        <v>57</v>
      </c>
      <c r="I6" s="35" t="s">
        <v>60</v>
      </c>
      <c r="J6" s="35" t="s">
        <v>460</v>
      </c>
      <c r="K6" s="35" t="s">
        <v>461</v>
      </c>
      <c r="L6" s="35" t="s">
        <v>462</v>
      </c>
      <c r="M6" s="35" t="s">
        <v>64</v>
      </c>
      <c r="N6" s="35"/>
      <c r="O6" s="35"/>
      <c r="P6" s="35"/>
      <c r="Q6" s="35"/>
      <c r="R6" s="35"/>
    </row>
    <row r="7" ht="23.65" customHeight="1" spans="1:18">
      <c r="A7" s="35"/>
      <c r="B7" s="35"/>
      <c r="C7" s="35"/>
      <c r="D7" s="35"/>
      <c r="E7" s="35"/>
      <c r="F7" s="35"/>
      <c r="G7" s="35"/>
      <c r="H7" s="35"/>
      <c r="I7" s="35" t="s">
        <v>59</v>
      </c>
      <c r="J7" s="35"/>
      <c r="K7" s="35"/>
      <c r="L7" s="35"/>
      <c r="M7" s="35" t="s">
        <v>59</v>
      </c>
      <c r="N7" s="35" t="s">
        <v>65</v>
      </c>
      <c r="O7" s="35" t="s">
        <v>66</v>
      </c>
      <c r="P7" s="35" t="s">
        <v>67</v>
      </c>
      <c r="Q7" s="35" t="s">
        <v>68</v>
      </c>
      <c r="R7" s="35" t="s">
        <v>69</v>
      </c>
    </row>
    <row r="8" ht="22.5" customHeight="1" spans="1:18">
      <c r="A8" s="36" t="s">
        <v>84</v>
      </c>
      <c r="B8" s="36" t="s">
        <v>85</v>
      </c>
      <c r="C8" s="36" t="s">
        <v>86</v>
      </c>
      <c r="D8" s="36" t="s">
        <v>87</v>
      </c>
      <c r="E8" s="36" t="s">
        <v>88</v>
      </c>
      <c r="F8" s="36" t="s">
        <v>89</v>
      </c>
      <c r="G8" s="36" t="s">
        <v>90</v>
      </c>
      <c r="H8" s="36" t="s">
        <v>91</v>
      </c>
      <c r="I8" s="36" t="s">
        <v>92</v>
      </c>
      <c r="J8" s="36" t="s">
        <v>93</v>
      </c>
      <c r="K8" s="36" t="s">
        <v>94</v>
      </c>
      <c r="L8" s="36" t="s">
        <v>95</v>
      </c>
      <c r="M8" s="36" t="s">
        <v>96</v>
      </c>
      <c r="N8" s="36" t="s">
        <v>97</v>
      </c>
      <c r="O8" s="36" t="s">
        <v>492</v>
      </c>
      <c r="P8" s="36" t="s">
        <v>493</v>
      </c>
      <c r="Q8" s="36" t="s">
        <v>494</v>
      </c>
      <c r="R8" s="36" t="s">
        <v>495</v>
      </c>
    </row>
    <row r="9" ht="22.5" customHeight="1" spans="1:18">
      <c r="A9" s="37" t="s">
        <v>71</v>
      </c>
      <c r="B9" s="37"/>
      <c r="C9" s="37"/>
      <c r="D9" s="37"/>
      <c r="E9" s="37"/>
      <c r="F9" s="37"/>
      <c r="G9" s="37"/>
      <c r="H9" s="38">
        <v>1020000</v>
      </c>
      <c r="I9" s="38">
        <v>1020000</v>
      </c>
      <c r="J9" s="38"/>
      <c r="K9" s="38"/>
      <c r="L9" s="38"/>
      <c r="M9" s="38"/>
      <c r="N9" s="38"/>
      <c r="O9" s="38"/>
      <c r="P9" s="38"/>
      <c r="Q9" s="38"/>
      <c r="R9" s="38"/>
    </row>
    <row r="10" ht="22.5" customHeight="1" spans="1:18">
      <c r="A10" s="39" t="s">
        <v>71</v>
      </c>
      <c r="B10" s="37"/>
      <c r="C10" s="37"/>
      <c r="D10" s="37"/>
      <c r="E10" s="37"/>
      <c r="F10" s="37"/>
      <c r="G10" s="37"/>
      <c r="H10" s="38">
        <v>1020000</v>
      </c>
      <c r="I10" s="38">
        <v>1020000</v>
      </c>
      <c r="J10" s="38"/>
      <c r="K10" s="38"/>
      <c r="L10" s="38"/>
      <c r="M10" s="38"/>
      <c r="N10" s="38"/>
      <c r="O10" s="38"/>
      <c r="P10" s="38"/>
      <c r="Q10" s="38"/>
      <c r="R10" s="38"/>
    </row>
    <row r="11" ht="22.5" customHeight="1" spans="1:18">
      <c r="A11" s="37" t="str">
        <f>"    "&amp;"车辆使用费"</f>
        <v>    车辆使用费</v>
      </c>
      <c r="B11" s="37"/>
      <c r="C11" s="37"/>
      <c r="D11" s="37"/>
      <c r="E11" s="37"/>
      <c r="F11" s="37"/>
      <c r="G11" s="37"/>
      <c r="H11" s="38">
        <v>40000</v>
      </c>
      <c r="I11" s="38">
        <v>40000</v>
      </c>
      <c r="J11" s="38"/>
      <c r="K11" s="38"/>
      <c r="L11" s="38"/>
      <c r="M11" s="38"/>
      <c r="N11" s="38"/>
      <c r="O11" s="38"/>
      <c r="P11" s="38"/>
      <c r="Q11" s="38"/>
      <c r="R11" s="38"/>
    </row>
    <row r="12" ht="22.5" customHeight="1" spans="1:18">
      <c r="A12" s="40"/>
      <c r="B12" s="37" t="s">
        <v>496</v>
      </c>
      <c r="C12" s="37" t="s">
        <v>497</v>
      </c>
      <c r="D12" s="37" t="s">
        <v>77</v>
      </c>
      <c r="E12" s="37" t="s">
        <v>498</v>
      </c>
      <c r="F12" s="37" t="s">
        <v>127</v>
      </c>
      <c r="G12" s="37" t="s">
        <v>499</v>
      </c>
      <c r="H12" s="38">
        <v>40000</v>
      </c>
      <c r="I12" s="38">
        <v>40000</v>
      </c>
      <c r="J12" s="38"/>
      <c r="K12" s="38"/>
      <c r="L12" s="38"/>
      <c r="M12" s="38"/>
      <c r="N12" s="38"/>
      <c r="O12" s="38"/>
      <c r="P12" s="38"/>
      <c r="Q12" s="38"/>
      <c r="R12" s="38"/>
    </row>
    <row r="13" ht="22.5" customHeight="1" spans="1:18">
      <c r="A13" s="37" t="str">
        <f>"    "&amp;"安全生产监管专项资金"</f>
        <v>    安全生产监管专项资金</v>
      </c>
      <c r="B13" s="40"/>
      <c r="C13" s="40"/>
      <c r="D13" s="40"/>
      <c r="E13" s="40"/>
      <c r="F13" s="40"/>
      <c r="G13" s="40"/>
      <c r="H13" s="38">
        <v>430000</v>
      </c>
      <c r="I13" s="38">
        <v>430000</v>
      </c>
      <c r="J13" s="38"/>
      <c r="K13" s="38"/>
      <c r="L13" s="38"/>
      <c r="M13" s="38"/>
      <c r="N13" s="38"/>
      <c r="O13" s="38"/>
      <c r="P13" s="38"/>
      <c r="Q13" s="38"/>
      <c r="R13" s="38"/>
    </row>
    <row r="14" ht="22.5" customHeight="1" spans="1:18">
      <c r="A14" s="40"/>
      <c r="B14" s="37" t="s">
        <v>500</v>
      </c>
      <c r="C14" s="37" t="s">
        <v>501</v>
      </c>
      <c r="D14" s="37" t="s">
        <v>78</v>
      </c>
      <c r="E14" s="37" t="s">
        <v>502</v>
      </c>
      <c r="F14" s="37" t="s">
        <v>127</v>
      </c>
      <c r="G14" s="37" t="s">
        <v>503</v>
      </c>
      <c r="H14" s="38">
        <v>430000</v>
      </c>
      <c r="I14" s="38">
        <v>430000</v>
      </c>
      <c r="J14" s="38"/>
      <c r="K14" s="38"/>
      <c r="L14" s="38"/>
      <c r="M14" s="38"/>
      <c r="N14" s="38"/>
      <c r="O14" s="38"/>
      <c r="P14" s="38"/>
      <c r="Q14" s="38"/>
      <c r="R14" s="38"/>
    </row>
    <row r="15" ht="22.5" customHeight="1" spans="1:18">
      <c r="A15" s="37" t="str">
        <f>"    "&amp;"州应急指挥中心运维专项资金"</f>
        <v>    州应急指挥中心运维专项资金</v>
      </c>
      <c r="B15" s="40"/>
      <c r="C15" s="40"/>
      <c r="D15" s="40"/>
      <c r="E15" s="40"/>
      <c r="F15" s="40"/>
      <c r="G15" s="40"/>
      <c r="H15" s="38">
        <v>400000</v>
      </c>
      <c r="I15" s="38">
        <v>400000</v>
      </c>
      <c r="J15" s="38"/>
      <c r="K15" s="38"/>
      <c r="L15" s="38"/>
      <c r="M15" s="38"/>
      <c r="N15" s="38"/>
      <c r="O15" s="38"/>
      <c r="P15" s="38"/>
      <c r="Q15" s="38"/>
      <c r="R15" s="38"/>
    </row>
    <row r="16" ht="22.5" customHeight="1" spans="1:18">
      <c r="A16" s="40"/>
      <c r="B16" s="37" t="s">
        <v>504</v>
      </c>
      <c r="C16" s="37" t="s">
        <v>501</v>
      </c>
      <c r="D16" s="37" t="s">
        <v>78</v>
      </c>
      <c r="E16" s="37" t="s">
        <v>502</v>
      </c>
      <c r="F16" s="37" t="s">
        <v>127</v>
      </c>
      <c r="G16" s="37" t="s">
        <v>504</v>
      </c>
      <c r="H16" s="38">
        <v>400000</v>
      </c>
      <c r="I16" s="38">
        <v>400000</v>
      </c>
      <c r="J16" s="38"/>
      <c r="K16" s="38"/>
      <c r="L16" s="38"/>
      <c r="M16" s="38"/>
      <c r="N16" s="38"/>
      <c r="O16" s="38"/>
      <c r="P16" s="38"/>
      <c r="Q16" s="38"/>
      <c r="R16" s="38"/>
    </row>
    <row r="17" ht="22.5" customHeight="1" spans="1:18">
      <c r="A17" s="37" t="str">
        <f>"    "&amp;"自然灾害风险防治专项资金"</f>
        <v>    自然灾害风险防治专项资金</v>
      </c>
      <c r="B17" s="40"/>
      <c r="C17" s="40"/>
      <c r="D17" s="40"/>
      <c r="E17" s="40"/>
      <c r="F17" s="40"/>
      <c r="G17" s="40"/>
      <c r="H17" s="38">
        <v>150000</v>
      </c>
      <c r="I17" s="38">
        <v>150000</v>
      </c>
      <c r="J17" s="38"/>
      <c r="K17" s="38"/>
      <c r="L17" s="38"/>
      <c r="M17" s="38"/>
      <c r="N17" s="38"/>
      <c r="O17" s="38"/>
      <c r="P17" s="38"/>
      <c r="Q17" s="38"/>
      <c r="R17" s="38"/>
    </row>
    <row r="18" ht="22.5" customHeight="1" spans="1:18">
      <c r="A18" s="40"/>
      <c r="B18" s="37" t="s">
        <v>505</v>
      </c>
      <c r="C18" s="37" t="s">
        <v>506</v>
      </c>
      <c r="D18" s="37" t="s">
        <v>78</v>
      </c>
      <c r="E18" s="37" t="s">
        <v>507</v>
      </c>
      <c r="F18" s="37" t="s">
        <v>127</v>
      </c>
      <c r="G18" s="37" t="s">
        <v>505</v>
      </c>
      <c r="H18" s="38">
        <v>150000</v>
      </c>
      <c r="I18" s="38">
        <v>150000</v>
      </c>
      <c r="J18" s="38"/>
      <c r="K18" s="38"/>
      <c r="L18" s="38"/>
      <c r="M18" s="38"/>
      <c r="N18" s="38"/>
      <c r="O18" s="38"/>
      <c r="P18" s="38"/>
      <c r="Q18" s="38"/>
      <c r="R18" s="38"/>
    </row>
    <row r="19" ht="22.5" customHeight="1" spans="1:18">
      <c r="A19" s="41" t="s">
        <v>57</v>
      </c>
      <c r="B19" s="41"/>
      <c r="C19" s="41"/>
      <c r="D19" s="41"/>
      <c r="E19" s="41"/>
      <c r="F19" s="41"/>
      <c r="G19" s="41"/>
      <c r="H19" s="38">
        <v>1020000</v>
      </c>
      <c r="I19" s="38">
        <v>1020000</v>
      </c>
      <c r="J19" s="38"/>
      <c r="K19" s="38"/>
      <c r="L19" s="38"/>
      <c r="M19" s="38"/>
      <c r="N19" s="38"/>
      <c r="O19" s="38"/>
      <c r="P19" s="38"/>
      <c r="Q19" s="38"/>
      <c r="R19" s="38"/>
    </row>
  </sheetData>
  <mergeCells count="17">
    <mergeCell ref="A3:R3"/>
    <mergeCell ref="A4:Q4"/>
    <mergeCell ref="H5:R5"/>
    <mergeCell ref="M6:R6"/>
    <mergeCell ref="A19:G19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</mergeCells>
  <printOptions horizontalCentered="1"/>
  <pageMargins left="0.39" right="0.39" top="0.39" bottom="0.39" header="0.51" footer="0.51"/>
  <pageSetup paperSize="9" scale="50" orientation="landscape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D34" sqref="D34"/>
    </sheetView>
  </sheetViews>
  <sheetFormatPr defaultColWidth="10.712962962963" defaultRowHeight="14.25" customHeight="1"/>
  <cols>
    <col min="1" max="1" width="44" customWidth="1"/>
    <col min="2" max="14" width="12.85185185185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7" t="s">
        <v>508</v>
      </c>
    </row>
    <row r="3" ht="45" customHeight="1" spans="1:14">
      <c r="A3" s="13" t="s">
        <v>509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22.5" customHeight="1" spans="1:14">
      <c r="A4" s="12" t="str">
        <f>"单位名称："&amp;"楚雄彝族自治州应急管理局"</f>
        <v>单位名称：楚雄彝族自治州应急管理局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7" t="s">
        <v>54</v>
      </c>
    </row>
    <row r="5" ht="22.5" customHeight="1" spans="1:14">
      <c r="A5" s="6" t="s">
        <v>510</v>
      </c>
      <c r="B5" s="6" t="s">
        <v>213</v>
      </c>
      <c r="C5" s="6"/>
      <c r="D5" s="6"/>
      <c r="E5" s="6" t="s">
        <v>511</v>
      </c>
      <c r="F5" s="6"/>
      <c r="G5" s="6"/>
      <c r="H5" s="6"/>
      <c r="I5" s="6"/>
      <c r="J5" s="6"/>
      <c r="K5" s="6"/>
      <c r="L5" s="6"/>
      <c r="M5" s="6"/>
      <c r="N5" s="6"/>
    </row>
    <row r="6" ht="22.5" customHeight="1" spans="1:14">
      <c r="A6" s="6"/>
      <c r="B6" s="6" t="s">
        <v>57</v>
      </c>
      <c r="C6" s="6" t="s">
        <v>60</v>
      </c>
      <c r="D6" s="6" t="s">
        <v>460</v>
      </c>
      <c r="E6" s="6" t="s">
        <v>512</v>
      </c>
      <c r="F6" s="6" t="s">
        <v>513</v>
      </c>
      <c r="G6" s="6" t="s">
        <v>514</v>
      </c>
      <c r="H6" s="6" t="s">
        <v>515</v>
      </c>
      <c r="I6" s="6" t="s">
        <v>516</v>
      </c>
      <c r="J6" s="6" t="s">
        <v>517</v>
      </c>
      <c r="K6" s="6" t="s">
        <v>518</v>
      </c>
      <c r="L6" s="6" t="s">
        <v>519</v>
      </c>
      <c r="M6" s="6" t="s">
        <v>520</v>
      </c>
      <c r="N6" s="6" t="s">
        <v>521</v>
      </c>
    </row>
    <row r="7" ht="22.5" customHeight="1" spans="1:14">
      <c r="A7" s="29">
        <v>1</v>
      </c>
      <c r="B7" s="29">
        <v>2</v>
      </c>
      <c r="C7" s="29">
        <v>3</v>
      </c>
      <c r="D7" s="30">
        <v>4</v>
      </c>
      <c r="E7" s="29">
        <v>5</v>
      </c>
      <c r="F7" s="29">
        <v>6</v>
      </c>
      <c r="G7" s="30">
        <v>7</v>
      </c>
      <c r="H7" s="29">
        <v>8</v>
      </c>
      <c r="I7" s="29">
        <v>9</v>
      </c>
      <c r="J7" s="30">
        <v>10</v>
      </c>
      <c r="K7" s="29">
        <v>11</v>
      </c>
      <c r="L7" s="29">
        <v>12</v>
      </c>
      <c r="M7" s="30">
        <v>13</v>
      </c>
      <c r="N7" s="29">
        <v>14</v>
      </c>
    </row>
    <row r="8" ht="22.5" customHeight="1" spans="1:14">
      <c r="A8" s="8" t="s">
        <v>71</v>
      </c>
      <c r="B8" s="9">
        <v>2000000</v>
      </c>
      <c r="C8" s="9">
        <v>2000000</v>
      </c>
      <c r="D8" s="9"/>
      <c r="E8" s="9">
        <v>200000</v>
      </c>
      <c r="F8" s="9">
        <v>200000</v>
      </c>
      <c r="G8" s="9">
        <v>200000</v>
      </c>
      <c r="H8" s="9">
        <v>200000</v>
      </c>
      <c r="I8" s="9">
        <v>200000</v>
      </c>
      <c r="J8" s="9">
        <v>200000</v>
      </c>
      <c r="K8" s="9">
        <v>200000</v>
      </c>
      <c r="L8" s="9">
        <v>200000</v>
      </c>
      <c r="M8" s="9">
        <v>200000</v>
      </c>
      <c r="N8" s="9">
        <v>200000</v>
      </c>
    </row>
    <row r="9" ht="22.5" customHeight="1" spans="1:14">
      <c r="A9" s="10" t="s">
        <v>71</v>
      </c>
      <c r="B9" s="9">
        <v>2000000</v>
      </c>
      <c r="C9" s="9">
        <v>2000000</v>
      </c>
      <c r="D9" s="9"/>
      <c r="E9" s="9">
        <v>200000</v>
      </c>
      <c r="F9" s="9">
        <v>200000</v>
      </c>
      <c r="G9" s="9">
        <v>200000</v>
      </c>
      <c r="H9" s="9">
        <v>200000</v>
      </c>
      <c r="I9" s="9">
        <v>200000</v>
      </c>
      <c r="J9" s="9">
        <v>200000</v>
      </c>
      <c r="K9" s="9">
        <v>200000</v>
      </c>
      <c r="L9" s="9">
        <v>200000</v>
      </c>
      <c r="M9" s="9">
        <v>200000</v>
      </c>
      <c r="N9" s="9">
        <v>200000</v>
      </c>
    </row>
    <row r="10" ht="22.5" customHeight="1" spans="1:14">
      <c r="A10" s="8" t="s">
        <v>338</v>
      </c>
      <c r="B10" s="9">
        <v>2000000</v>
      </c>
      <c r="C10" s="9">
        <v>2000000</v>
      </c>
      <c r="D10" s="9"/>
      <c r="E10" s="9">
        <v>200000</v>
      </c>
      <c r="F10" s="9">
        <v>200000</v>
      </c>
      <c r="G10" s="9">
        <v>200000</v>
      </c>
      <c r="H10" s="9">
        <v>200000</v>
      </c>
      <c r="I10" s="9">
        <v>200000</v>
      </c>
      <c r="J10" s="9">
        <v>200000</v>
      </c>
      <c r="K10" s="9">
        <v>200000</v>
      </c>
      <c r="L10" s="9">
        <v>200000</v>
      </c>
      <c r="M10" s="9">
        <v>200000</v>
      </c>
      <c r="N10" s="9">
        <v>200000</v>
      </c>
    </row>
    <row r="11" ht="22.5" customHeight="1" spans="1:14">
      <c r="A11" s="8" t="s">
        <v>57</v>
      </c>
      <c r="B11" s="9">
        <v>2000000</v>
      </c>
      <c r="C11" s="9">
        <v>2000000</v>
      </c>
      <c r="D11" s="9"/>
      <c r="E11" s="9">
        <v>200000</v>
      </c>
      <c r="F11" s="9">
        <v>200000</v>
      </c>
      <c r="G11" s="9">
        <v>200000</v>
      </c>
      <c r="H11" s="9">
        <v>200000</v>
      </c>
      <c r="I11" s="9">
        <v>200000</v>
      </c>
      <c r="J11" s="9">
        <v>200000</v>
      </c>
      <c r="K11" s="9">
        <v>200000</v>
      </c>
      <c r="L11" s="9">
        <v>200000</v>
      </c>
      <c r="M11" s="9">
        <v>200000</v>
      </c>
      <c r="N11" s="9">
        <v>200000</v>
      </c>
    </row>
  </sheetData>
  <mergeCells count="5">
    <mergeCell ref="A3:N3"/>
    <mergeCell ref="A4:H4"/>
    <mergeCell ref="B5:D5"/>
    <mergeCell ref="E5:N5"/>
    <mergeCell ref="A5:A6"/>
  </mergeCells>
  <printOptions horizontalCentered="1"/>
  <pageMargins left="0.39" right="0.39" top="0.39" bottom="0.39" header="0" footer="0"/>
  <pageSetup paperSize="9" scale="58" orientation="landscape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K24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10.712962962963" defaultRowHeight="12" customHeight="1"/>
  <cols>
    <col min="1" max="1" width="69.2777777777778" customWidth="1"/>
    <col min="2" max="2" width="41.1388888888889" customWidth="1"/>
    <col min="3" max="3" width="69.2777777777778" customWidth="1"/>
    <col min="4" max="4" width="20.8518518518519" customWidth="1"/>
    <col min="5" max="5" width="17.2777777777778" customWidth="1"/>
    <col min="6" max="6" width="30.2777777777778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41.703703703703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23"/>
      <c r="B2" s="23"/>
      <c r="C2" s="23"/>
      <c r="D2" s="23"/>
      <c r="E2" s="23"/>
      <c r="F2" s="23"/>
      <c r="G2" s="23"/>
      <c r="H2" s="23"/>
      <c r="I2" s="23"/>
      <c r="J2" s="23"/>
      <c r="K2" s="28" t="s">
        <v>522</v>
      </c>
    </row>
    <row r="3" ht="45" customHeight="1" spans="1:11">
      <c r="A3" s="24" t="s">
        <v>523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ht="15.75" customHeight="1" spans="1:11">
      <c r="A4" s="23" t="str">
        <f>"单位名称："&amp;"楚雄彝族自治州应急管理局"</f>
        <v>单位名称：楚雄彝族自治州应急管理局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ht="22.5" customHeight="1" spans="1:11">
      <c r="A5" s="11" t="s">
        <v>524</v>
      </c>
      <c r="B5" s="11" t="s">
        <v>207</v>
      </c>
      <c r="C5" s="11" t="s">
        <v>351</v>
      </c>
      <c r="D5" s="11" t="s">
        <v>352</v>
      </c>
      <c r="E5" s="11" t="s">
        <v>353</v>
      </c>
      <c r="F5" s="11" t="s">
        <v>354</v>
      </c>
      <c r="G5" s="11" t="s">
        <v>355</v>
      </c>
      <c r="H5" s="11" t="s">
        <v>356</v>
      </c>
      <c r="I5" s="11" t="s">
        <v>357</v>
      </c>
      <c r="J5" s="11" t="s">
        <v>358</v>
      </c>
      <c r="K5" s="11" t="s">
        <v>359</v>
      </c>
    </row>
    <row r="6" ht="22.5" customHeight="1" spans="1:11">
      <c r="A6" s="14">
        <v>1</v>
      </c>
      <c r="B6" s="25">
        <v>2</v>
      </c>
      <c r="C6" s="14">
        <v>3</v>
      </c>
      <c r="D6" s="25">
        <v>4</v>
      </c>
      <c r="E6" s="14">
        <v>5</v>
      </c>
      <c r="F6" s="25">
        <v>6</v>
      </c>
      <c r="G6" s="14">
        <v>7</v>
      </c>
      <c r="H6" s="25">
        <v>8</v>
      </c>
      <c r="I6" s="14">
        <v>9</v>
      </c>
      <c r="J6" s="25">
        <v>10</v>
      </c>
      <c r="K6" s="25">
        <v>11</v>
      </c>
    </row>
    <row r="7" ht="22.5" customHeight="1" spans="1:11">
      <c r="A7" s="26" t="s">
        <v>71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ht="22.5" customHeight="1" spans="1:11">
      <c r="A8" s="27" t="s">
        <v>71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ht="22.5" customHeight="1" spans="1:11">
      <c r="A9" s="26" t="s">
        <v>338</v>
      </c>
      <c r="B9" s="26" t="s">
        <v>340</v>
      </c>
      <c r="C9" s="26" t="s">
        <v>525</v>
      </c>
      <c r="D9" s="26"/>
      <c r="E9" s="26"/>
      <c r="F9" s="26"/>
      <c r="G9" s="26"/>
      <c r="H9" s="26"/>
      <c r="I9" s="26"/>
      <c r="J9" s="26"/>
      <c r="K9" s="26"/>
    </row>
    <row r="10" ht="22.5" customHeight="1" spans="1:11">
      <c r="A10" s="8"/>
      <c r="B10" s="8"/>
      <c r="C10" s="8"/>
      <c r="D10" s="26" t="s">
        <v>361</v>
      </c>
      <c r="E10" s="26"/>
      <c r="F10" s="26"/>
      <c r="G10" s="26"/>
      <c r="H10" s="26"/>
      <c r="I10" s="26"/>
      <c r="J10" s="26"/>
      <c r="K10" s="26"/>
    </row>
    <row r="11" ht="22.5" customHeight="1" spans="1:11">
      <c r="A11" s="8"/>
      <c r="B11" s="8"/>
      <c r="C11" s="8"/>
      <c r="D11" s="26"/>
      <c r="E11" s="26" t="s">
        <v>362</v>
      </c>
      <c r="F11" s="26"/>
      <c r="G11" s="26"/>
      <c r="H11" s="26"/>
      <c r="I11" s="26"/>
      <c r="J11" s="26"/>
      <c r="K11" s="26"/>
    </row>
    <row r="12" ht="22.5" customHeight="1" spans="1:11">
      <c r="A12" s="8"/>
      <c r="B12" s="8"/>
      <c r="C12" s="8"/>
      <c r="D12" s="26"/>
      <c r="E12" s="26"/>
      <c r="F12" s="26" t="s">
        <v>526</v>
      </c>
      <c r="G12" s="26" t="s">
        <v>380</v>
      </c>
      <c r="H12" s="26" t="s">
        <v>376</v>
      </c>
      <c r="I12" s="26" t="s">
        <v>373</v>
      </c>
      <c r="J12" s="26" t="s">
        <v>438</v>
      </c>
      <c r="K12" s="26" t="s">
        <v>527</v>
      </c>
    </row>
    <row r="13" ht="22.5" customHeight="1" spans="1:11">
      <c r="A13" s="8"/>
      <c r="B13" s="8"/>
      <c r="C13" s="8"/>
      <c r="D13" s="26"/>
      <c r="E13" s="26"/>
      <c r="F13" s="26" t="s">
        <v>528</v>
      </c>
      <c r="G13" s="26" t="s">
        <v>380</v>
      </c>
      <c r="H13" s="26" t="s">
        <v>529</v>
      </c>
      <c r="I13" s="26" t="s">
        <v>530</v>
      </c>
      <c r="J13" s="26" t="s">
        <v>438</v>
      </c>
      <c r="K13" s="26" t="s">
        <v>531</v>
      </c>
    </row>
    <row r="14" ht="22.5" customHeight="1" spans="1:11">
      <c r="A14" s="8"/>
      <c r="B14" s="8"/>
      <c r="C14" s="8"/>
      <c r="D14" s="26"/>
      <c r="E14" s="26" t="s">
        <v>389</v>
      </c>
      <c r="F14" s="26"/>
      <c r="G14" s="26"/>
      <c r="H14" s="26"/>
      <c r="I14" s="26"/>
      <c r="J14" s="26"/>
      <c r="K14" s="26"/>
    </row>
    <row r="15" ht="22.5" customHeight="1" spans="1:11">
      <c r="A15" s="8"/>
      <c r="B15" s="8"/>
      <c r="C15" s="8"/>
      <c r="D15" s="26"/>
      <c r="E15" s="26"/>
      <c r="F15" s="26" t="s">
        <v>532</v>
      </c>
      <c r="G15" s="26" t="s">
        <v>380</v>
      </c>
      <c r="H15" s="26" t="s">
        <v>376</v>
      </c>
      <c r="I15" s="26" t="s">
        <v>373</v>
      </c>
      <c r="J15" s="26" t="s">
        <v>438</v>
      </c>
      <c r="K15" s="26" t="s">
        <v>533</v>
      </c>
    </row>
    <row r="16" ht="22.5" customHeight="1" spans="1:11">
      <c r="A16" s="8"/>
      <c r="B16" s="8"/>
      <c r="C16" s="8"/>
      <c r="D16" s="26"/>
      <c r="E16" s="26"/>
      <c r="F16" s="26" t="s">
        <v>534</v>
      </c>
      <c r="G16" s="26" t="s">
        <v>364</v>
      </c>
      <c r="H16" s="26" t="s">
        <v>535</v>
      </c>
      <c r="I16" s="26" t="s">
        <v>536</v>
      </c>
      <c r="J16" s="26" t="s">
        <v>438</v>
      </c>
      <c r="K16" s="26" t="s">
        <v>537</v>
      </c>
    </row>
    <row r="17" ht="22.5" customHeight="1" spans="1:11">
      <c r="A17" s="8"/>
      <c r="B17" s="8"/>
      <c r="C17" s="8"/>
      <c r="D17" s="26"/>
      <c r="E17" s="26" t="s">
        <v>538</v>
      </c>
      <c r="F17" s="26"/>
      <c r="G17" s="26"/>
      <c r="H17" s="26"/>
      <c r="I17" s="26"/>
      <c r="J17" s="26"/>
      <c r="K17" s="26"/>
    </row>
    <row r="18" ht="22.5" customHeight="1" spans="1:11">
      <c r="A18" s="8"/>
      <c r="B18" s="8"/>
      <c r="C18" s="8"/>
      <c r="D18" s="26"/>
      <c r="E18" s="26"/>
      <c r="F18" s="26" t="s">
        <v>539</v>
      </c>
      <c r="G18" s="26" t="s">
        <v>380</v>
      </c>
      <c r="H18" s="26" t="s">
        <v>376</v>
      </c>
      <c r="I18" s="26" t="s">
        <v>373</v>
      </c>
      <c r="J18" s="26" t="s">
        <v>438</v>
      </c>
      <c r="K18" s="26" t="s">
        <v>540</v>
      </c>
    </row>
    <row r="19" ht="22.5" customHeight="1" spans="1:11">
      <c r="A19" s="8"/>
      <c r="B19" s="8"/>
      <c r="C19" s="8"/>
      <c r="D19" s="26" t="s">
        <v>394</v>
      </c>
      <c r="E19" s="26"/>
      <c r="F19" s="26"/>
      <c r="G19" s="26"/>
      <c r="H19" s="26"/>
      <c r="I19" s="26"/>
      <c r="J19" s="26"/>
      <c r="K19" s="26"/>
    </row>
    <row r="20" ht="22.5" customHeight="1" spans="1:11">
      <c r="A20" s="8"/>
      <c r="B20" s="8"/>
      <c r="C20" s="8"/>
      <c r="D20" s="26"/>
      <c r="E20" s="26" t="s">
        <v>395</v>
      </c>
      <c r="F20" s="26"/>
      <c r="G20" s="26"/>
      <c r="H20" s="26"/>
      <c r="I20" s="26"/>
      <c r="J20" s="26"/>
      <c r="K20" s="26"/>
    </row>
    <row r="21" ht="22.5" customHeight="1" spans="1:11">
      <c r="A21" s="8"/>
      <c r="B21" s="8"/>
      <c r="C21" s="8"/>
      <c r="D21" s="26"/>
      <c r="E21" s="26"/>
      <c r="F21" s="26" t="s">
        <v>541</v>
      </c>
      <c r="G21" s="26" t="s">
        <v>403</v>
      </c>
      <c r="H21" s="26" t="s">
        <v>88</v>
      </c>
      <c r="I21" s="26" t="s">
        <v>474</v>
      </c>
      <c r="J21" s="26" t="s">
        <v>438</v>
      </c>
      <c r="K21" s="26" t="s">
        <v>542</v>
      </c>
    </row>
    <row r="22" ht="22.5" customHeight="1" spans="1:11">
      <c r="A22" s="8"/>
      <c r="B22" s="8"/>
      <c r="C22" s="8"/>
      <c r="D22" s="26" t="s">
        <v>400</v>
      </c>
      <c r="E22" s="26"/>
      <c r="F22" s="26"/>
      <c r="G22" s="26"/>
      <c r="H22" s="26"/>
      <c r="I22" s="26"/>
      <c r="J22" s="26"/>
      <c r="K22" s="26"/>
    </row>
    <row r="23" ht="22.5" customHeight="1" spans="1:11">
      <c r="A23" s="8"/>
      <c r="B23" s="8"/>
      <c r="C23" s="8"/>
      <c r="D23" s="26"/>
      <c r="E23" s="26" t="s">
        <v>401</v>
      </c>
      <c r="F23" s="26"/>
      <c r="G23" s="26"/>
      <c r="H23" s="26"/>
      <c r="I23" s="26"/>
      <c r="J23" s="26"/>
      <c r="K23" s="26"/>
    </row>
    <row r="24" ht="22.5" customHeight="1" spans="1:11">
      <c r="A24" s="8"/>
      <c r="B24" s="8"/>
      <c r="C24" s="8"/>
      <c r="D24" s="26"/>
      <c r="E24" s="26"/>
      <c r="F24" s="26" t="s">
        <v>543</v>
      </c>
      <c r="G24" s="26" t="s">
        <v>403</v>
      </c>
      <c r="H24" s="26" t="s">
        <v>88</v>
      </c>
      <c r="I24" s="26" t="s">
        <v>373</v>
      </c>
      <c r="J24" s="26" t="s">
        <v>438</v>
      </c>
      <c r="K24" s="26" t="s">
        <v>544</v>
      </c>
    </row>
  </sheetData>
  <mergeCells count="1">
    <mergeCell ref="A3:K3"/>
  </mergeCells>
  <printOptions horizontalCentered="1"/>
  <pageMargins left="0.39" right="0.39" top="0.39" bottom="0.39" header="0.31" footer="0.31"/>
  <pageSetup paperSize="9" scale="65" orientation="landscape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8" width="12.85185185185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4.25" customHeight="1" spans="1:8">
      <c r="A2" s="18"/>
      <c r="B2" s="18"/>
      <c r="C2" s="18"/>
      <c r="D2" s="18"/>
      <c r="E2" s="18"/>
      <c r="F2" s="18"/>
      <c r="G2" s="18"/>
      <c r="H2" s="17" t="s">
        <v>545</v>
      </c>
    </row>
    <row r="3" ht="45" customHeight="1" spans="1:8">
      <c r="A3" s="13" t="s">
        <v>546</v>
      </c>
      <c r="B3" s="13"/>
      <c r="C3" s="13"/>
      <c r="D3" s="13"/>
      <c r="E3" s="13"/>
      <c r="F3" s="13"/>
      <c r="G3" s="13"/>
      <c r="H3" s="13"/>
    </row>
    <row r="4" ht="13.5" customHeight="1" spans="1:8">
      <c r="A4" s="12" t="str">
        <f>"单位名称："&amp;"楚雄彝族自治州应急管理局"</f>
        <v>单位名称：楚雄彝族自治州应急管理局</v>
      </c>
      <c r="B4" s="12"/>
      <c r="C4" s="12"/>
      <c r="D4" s="18"/>
      <c r="E4" s="18"/>
      <c r="F4" s="18"/>
      <c r="G4" s="18"/>
      <c r="H4" s="17" t="s">
        <v>54</v>
      </c>
    </row>
    <row r="5" ht="18" customHeight="1" spans="1:8">
      <c r="A5" s="6" t="s">
        <v>446</v>
      </c>
      <c r="B5" s="6" t="s">
        <v>547</v>
      </c>
      <c r="C5" s="6" t="s">
        <v>548</v>
      </c>
      <c r="D5" s="6" t="s">
        <v>549</v>
      </c>
      <c r="E5" s="6" t="s">
        <v>454</v>
      </c>
      <c r="F5" s="6" t="s">
        <v>550</v>
      </c>
      <c r="G5" s="6"/>
      <c r="H5" s="6"/>
    </row>
    <row r="6" ht="18" customHeight="1" spans="1:8">
      <c r="A6" s="6"/>
      <c r="B6" s="6"/>
      <c r="C6" s="6"/>
      <c r="D6" s="6"/>
      <c r="E6" s="6"/>
      <c r="F6" s="6" t="s">
        <v>455</v>
      </c>
      <c r="G6" s="6" t="s">
        <v>551</v>
      </c>
      <c r="H6" s="6" t="s">
        <v>552</v>
      </c>
    </row>
    <row r="7" ht="21" customHeight="1" spans="1:8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</row>
    <row r="8" ht="23.25" customHeight="1" spans="1:8">
      <c r="A8" s="8"/>
      <c r="B8" s="8"/>
      <c r="C8" s="8"/>
      <c r="D8" s="8"/>
      <c r="E8" s="20"/>
      <c r="F8" s="20"/>
      <c r="G8" s="20"/>
      <c r="H8" s="20"/>
    </row>
    <row r="9" ht="23.25" customHeight="1" spans="1:8">
      <c r="A9" s="8" t="s">
        <v>553</v>
      </c>
      <c r="B9" s="8"/>
      <c r="C9" s="8"/>
      <c r="D9" s="8"/>
      <c r="E9" s="20"/>
      <c r="F9" s="20"/>
      <c r="G9" s="20"/>
      <c r="H9" s="20"/>
    </row>
    <row r="10" ht="23.25" customHeight="1" spans="1:8">
      <c r="A10" s="11" t="s">
        <v>57</v>
      </c>
      <c r="B10" s="11"/>
      <c r="C10" s="11"/>
      <c r="D10" s="11"/>
      <c r="E10" s="11"/>
      <c r="F10" s="9"/>
      <c r="G10" s="21"/>
      <c r="H10" s="21"/>
    </row>
    <row r="11" customHeight="1" spans="1:3">
      <c r="A11" s="22" t="s">
        <v>554</v>
      </c>
      <c r="B11" s="22"/>
      <c r="C11" s="16"/>
    </row>
  </sheetData>
  <mergeCells count="9">
    <mergeCell ref="A3:H3"/>
    <mergeCell ref="A4:C4"/>
    <mergeCell ref="F5:H5"/>
    <mergeCell ref="A10:E10"/>
    <mergeCell ref="A5:A6"/>
    <mergeCell ref="B5:B6"/>
    <mergeCell ref="C5:C6"/>
    <mergeCell ref="D5:D6"/>
    <mergeCell ref="E5:E6"/>
  </mergeCells>
  <printOptions horizontalCentered="1"/>
  <pageMargins left="0.39" right="0.39" top="0.39" bottom="0.39" header="0" footer="0"/>
  <pageSetup paperSize="9" scale="81" orientation="landscape"/>
  <headerFooter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712962962963" defaultRowHeight="14.25" customHeight="1"/>
  <cols>
    <col min="1" max="7" width="17.5740740740741" customWidth="1"/>
    <col min="8" max="11" width="12.85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7" t="s">
        <v>555</v>
      </c>
    </row>
    <row r="3" ht="46.15" customHeight="1" spans="1:11">
      <c r="A3" s="13" t="s">
        <v>556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22.5" customHeight="1" spans="1:11">
      <c r="A4" s="12" t="str">
        <f>"单位名称："&amp;"楚雄彝族自治州应急管理局"</f>
        <v>单位名称：楚雄彝族自治州应急管理局</v>
      </c>
      <c r="B4" s="12"/>
      <c r="C4" s="12"/>
      <c r="D4" s="12"/>
      <c r="E4" s="12"/>
      <c r="F4" s="12"/>
      <c r="G4" s="12"/>
      <c r="H4" s="12"/>
      <c r="I4" s="12"/>
      <c r="J4" s="12"/>
      <c r="K4" s="17" t="s">
        <v>2</v>
      </c>
    </row>
    <row r="5" ht="22.5" customHeight="1" spans="1:11">
      <c r="A5" s="6" t="s">
        <v>316</v>
      </c>
      <c r="B5" s="6" t="s">
        <v>208</v>
      </c>
      <c r="C5" s="6" t="s">
        <v>206</v>
      </c>
      <c r="D5" s="6" t="s">
        <v>209</v>
      </c>
      <c r="E5" s="6" t="s">
        <v>210</v>
      </c>
      <c r="F5" s="6" t="s">
        <v>317</v>
      </c>
      <c r="G5" s="6" t="s">
        <v>318</v>
      </c>
      <c r="H5" s="6" t="s">
        <v>57</v>
      </c>
      <c r="I5" s="6" t="s">
        <v>557</v>
      </c>
      <c r="J5" s="6"/>
      <c r="K5" s="6"/>
    </row>
    <row r="6" ht="22.5" customHeight="1" spans="1:11">
      <c r="A6" s="6"/>
      <c r="B6" s="6"/>
      <c r="C6" s="6"/>
      <c r="D6" s="6"/>
      <c r="E6" s="6"/>
      <c r="F6" s="6"/>
      <c r="G6" s="6"/>
      <c r="H6" s="6" t="s">
        <v>59</v>
      </c>
      <c r="I6" s="6" t="s">
        <v>60</v>
      </c>
      <c r="J6" s="6" t="s">
        <v>61</v>
      </c>
      <c r="K6" s="6" t="s">
        <v>62</v>
      </c>
    </row>
    <row r="7" ht="22.5" customHeight="1" spans="1:11">
      <c r="A7" s="14">
        <v>1</v>
      </c>
      <c r="B7" s="14">
        <v>2</v>
      </c>
      <c r="C7" s="14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</row>
    <row r="8" ht="22.5" customHeight="1" spans="1:11">
      <c r="A8" s="8"/>
      <c r="B8" s="8"/>
      <c r="C8" s="8"/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8" t="s">
        <v>553</v>
      </c>
      <c r="B9" s="8" t="s">
        <v>553</v>
      </c>
      <c r="C9" s="8" t="s">
        <v>553</v>
      </c>
      <c r="D9" s="8"/>
      <c r="E9" s="8"/>
      <c r="F9" s="8"/>
      <c r="G9" s="8"/>
      <c r="H9" s="9"/>
      <c r="I9" s="9"/>
      <c r="J9" s="9"/>
      <c r="K9" s="9"/>
    </row>
    <row r="10" ht="22.5" customHeight="1" spans="1:11">
      <c r="A10" s="11" t="s">
        <v>57</v>
      </c>
      <c r="B10" s="11"/>
      <c r="C10" s="11"/>
      <c r="D10" s="11"/>
      <c r="E10" s="11"/>
      <c r="F10" s="11"/>
      <c r="G10" s="11"/>
      <c r="H10" s="9"/>
      <c r="I10" s="9"/>
      <c r="J10" s="9"/>
      <c r="K10" s="9"/>
    </row>
    <row r="11" customHeight="1" spans="1:3">
      <c r="A11" s="16" t="s">
        <v>558</v>
      </c>
      <c r="B11" s="16"/>
      <c r="C11" s="16"/>
    </row>
  </sheetData>
  <mergeCells count="12">
    <mergeCell ref="A3:K3"/>
    <mergeCell ref="A4:J4"/>
    <mergeCell ref="I5:K5"/>
    <mergeCell ref="A10:G10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9" right="0.39" top="0.39" bottom="0.39" header="0.51" footer="0.51"/>
  <pageSetup paperSize="9" scale="88" orientation="landscape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Below="0" summaryRight="0"/>
  </sheetPr>
  <dimension ref="A1:G14"/>
  <sheetViews>
    <sheetView showGridLines="0" showZeros="0" workbookViewId="0">
      <pane ySplit="1" topLeftCell="A2" activePane="bottomLeft" state="frozen"/>
      <selection/>
      <selection pane="bottomLeft" activeCell="G2" sqref="G2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54.7962962962963" customWidth="1"/>
    <col min="4" max="4" width="8.71296296296296" customWidth="1"/>
    <col min="5" max="7" width="12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2"/>
      <c r="E2" s="2"/>
      <c r="F2" s="2"/>
      <c r="G2" s="3" t="s">
        <v>559</v>
      </c>
    </row>
    <row r="3" ht="45" customHeight="1" spans="1:7">
      <c r="A3" s="4" t="s">
        <v>560</v>
      </c>
      <c r="B3" s="4"/>
      <c r="C3" s="4"/>
      <c r="D3" s="4"/>
      <c r="E3" s="4"/>
      <c r="F3" s="4"/>
      <c r="G3" s="4"/>
    </row>
    <row r="4" ht="15" customHeight="1" spans="1:7">
      <c r="A4" s="5" t="str">
        <f>"单位名称："&amp;"楚雄彝族自治州应急管理局"</f>
        <v>单位名称：楚雄彝族自治州应急管理局</v>
      </c>
      <c r="B4" s="5"/>
      <c r="C4" s="2"/>
      <c r="D4" s="2"/>
      <c r="E4" s="2"/>
      <c r="F4" s="2"/>
      <c r="G4" s="3" t="s">
        <v>54</v>
      </c>
    </row>
    <row r="5" ht="45" customHeight="1" spans="1:7">
      <c r="A5" s="6" t="s">
        <v>206</v>
      </c>
      <c r="B5" s="6" t="s">
        <v>316</v>
      </c>
      <c r="C5" s="6" t="s">
        <v>208</v>
      </c>
      <c r="D5" s="6" t="s">
        <v>561</v>
      </c>
      <c r="E5" s="6" t="s">
        <v>60</v>
      </c>
      <c r="F5" s="6"/>
      <c r="G5" s="6"/>
    </row>
    <row r="6" ht="45" customHeight="1" spans="1:7">
      <c r="A6" s="6"/>
      <c r="B6" s="6"/>
      <c r="C6" s="6"/>
      <c r="D6" s="6"/>
      <c r="E6" s="6" t="s">
        <v>562</v>
      </c>
      <c r="F6" s="6" t="s">
        <v>563</v>
      </c>
      <c r="G6" s="6" t="s">
        <v>564</v>
      </c>
    </row>
    <row r="7" ht="15" customHeight="1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2.5" customHeight="1" spans="1:7">
      <c r="A8" s="8" t="s">
        <v>71</v>
      </c>
      <c r="B8" s="8"/>
      <c r="C8" s="8"/>
      <c r="D8" s="8"/>
      <c r="E8" s="9">
        <v>5060000</v>
      </c>
      <c r="F8" s="9">
        <v>8820000</v>
      </c>
      <c r="G8" s="9">
        <v>8820000</v>
      </c>
    </row>
    <row r="9" ht="22.5" customHeight="1" spans="1:7">
      <c r="A9" s="10" t="s">
        <v>71</v>
      </c>
      <c r="B9" s="8"/>
      <c r="C9" s="8"/>
      <c r="D9" s="8"/>
      <c r="E9" s="9">
        <v>5060000</v>
      </c>
      <c r="F9" s="9">
        <v>8820000</v>
      </c>
      <c r="G9" s="9">
        <v>8820000</v>
      </c>
    </row>
    <row r="10" ht="22.5" customHeight="1" spans="1:7">
      <c r="A10" s="8"/>
      <c r="B10" s="8" t="s">
        <v>339</v>
      </c>
      <c r="C10" s="8" t="s">
        <v>338</v>
      </c>
      <c r="D10" s="8" t="s">
        <v>565</v>
      </c>
      <c r="E10" s="9">
        <v>2000000</v>
      </c>
      <c r="F10" s="9">
        <v>2000000</v>
      </c>
      <c r="G10" s="9">
        <v>2000000</v>
      </c>
    </row>
    <row r="11" ht="22.5" customHeight="1" spans="1:7">
      <c r="A11" s="8"/>
      <c r="B11" s="8" t="s">
        <v>322</v>
      </c>
      <c r="C11" s="8" t="s">
        <v>321</v>
      </c>
      <c r="D11" s="8" t="s">
        <v>566</v>
      </c>
      <c r="E11" s="9">
        <v>965000</v>
      </c>
      <c r="F11" s="9">
        <v>2000000</v>
      </c>
      <c r="G11" s="9">
        <v>2000000</v>
      </c>
    </row>
    <row r="12" ht="22.5" customHeight="1" spans="1:7">
      <c r="A12" s="8"/>
      <c r="B12" s="8" t="s">
        <v>322</v>
      </c>
      <c r="C12" s="8" t="s">
        <v>342</v>
      </c>
      <c r="D12" s="8" t="s">
        <v>566</v>
      </c>
      <c r="E12" s="9">
        <v>596000</v>
      </c>
      <c r="F12" s="9">
        <v>500000</v>
      </c>
      <c r="G12" s="9">
        <v>500000</v>
      </c>
    </row>
    <row r="13" ht="22.5" customHeight="1" spans="1:7">
      <c r="A13" s="8"/>
      <c r="B13" s="8" t="s">
        <v>322</v>
      </c>
      <c r="C13" s="8" t="s">
        <v>344</v>
      </c>
      <c r="D13" s="8" t="s">
        <v>566</v>
      </c>
      <c r="E13" s="9">
        <v>1499000</v>
      </c>
      <c r="F13" s="9">
        <v>4320000</v>
      </c>
      <c r="G13" s="9">
        <v>4320000</v>
      </c>
    </row>
    <row r="14" ht="22.5" customHeight="1" spans="1:7">
      <c r="A14" s="11" t="s">
        <v>57</v>
      </c>
      <c r="B14" s="11"/>
      <c r="C14" s="11"/>
      <c r="D14" s="11"/>
      <c r="E14" s="9">
        <v>5060000</v>
      </c>
      <c r="F14" s="9">
        <v>8820000</v>
      </c>
      <c r="G14" s="9">
        <v>8820000</v>
      </c>
    </row>
  </sheetData>
  <mergeCells count="8">
    <mergeCell ref="A3:G3"/>
    <mergeCell ref="A4:B4"/>
    <mergeCell ref="E5:G5"/>
    <mergeCell ref="A14:D14"/>
    <mergeCell ref="A5:A6"/>
    <mergeCell ref="B5:B6"/>
    <mergeCell ref="C5:C6"/>
    <mergeCell ref="D5:D6"/>
  </mergeCells>
  <printOptions horizontalCentered="1"/>
  <pageMargins left="0.39" right="0.39" top="0.39" bottom="0.39" header="0.2" footer="0.2"/>
  <pageSetup paperSize="1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2.8518518518519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85" customHeight="1" spans="1:20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8" t="s">
        <v>53</v>
      </c>
    </row>
    <row r="3" ht="30.75" customHeight="1" spans="1:20">
      <c r="A3" s="24" t="str">
        <f>"2025"&amp;"年部门收入预算表"</f>
        <v>2025年部门收入预算表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23" t="str">
        <f>"单位名称："&amp;"楚雄彝族自治州应急管理局"</f>
        <v>单位名称：楚雄彝族自治州应急管理局</v>
      </c>
      <c r="B4" s="23"/>
      <c r="C4" s="28" t="s">
        <v>54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customHeight="1" spans="1:20">
      <c r="A5" s="11" t="s">
        <v>55</v>
      </c>
      <c r="B5" s="11" t="s">
        <v>56</v>
      </c>
      <c r="C5" s="11" t="s">
        <v>57</v>
      </c>
      <c r="D5" s="11" t="s">
        <v>58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 t="s">
        <v>49</v>
      </c>
      <c r="P5" s="11"/>
      <c r="Q5" s="11"/>
      <c r="R5" s="11"/>
      <c r="S5" s="11"/>
      <c r="T5" s="11"/>
    </row>
    <row r="6" customHeight="1" spans="1:20">
      <c r="A6" s="11"/>
      <c r="B6" s="11"/>
      <c r="C6" s="11"/>
      <c r="D6" s="11" t="s">
        <v>59</v>
      </c>
      <c r="E6" s="11" t="s">
        <v>60</v>
      </c>
      <c r="F6" s="11" t="s">
        <v>61</v>
      </c>
      <c r="G6" s="11" t="s">
        <v>62</v>
      </c>
      <c r="H6" s="11" t="s">
        <v>63</v>
      </c>
      <c r="I6" s="11" t="s">
        <v>64</v>
      </c>
      <c r="J6" s="11"/>
      <c r="K6" s="11"/>
      <c r="L6" s="11"/>
      <c r="M6" s="11"/>
      <c r="N6" s="11"/>
      <c r="O6" s="11" t="s">
        <v>59</v>
      </c>
      <c r="P6" s="11" t="s">
        <v>60</v>
      </c>
      <c r="Q6" s="11" t="s">
        <v>61</v>
      </c>
      <c r="R6" s="11" t="s">
        <v>62</v>
      </c>
      <c r="S6" s="11" t="s">
        <v>63</v>
      </c>
      <c r="T6" s="11" t="s">
        <v>64</v>
      </c>
    </row>
    <row r="7" ht="26.25" customHeight="1" spans="1:20">
      <c r="A7" s="11"/>
      <c r="B7" s="11"/>
      <c r="C7" s="11"/>
      <c r="D7" s="11"/>
      <c r="E7" s="11"/>
      <c r="F7" s="11"/>
      <c r="G7" s="11"/>
      <c r="H7" s="11"/>
      <c r="I7" s="11" t="s">
        <v>59</v>
      </c>
      <c r="J7" s="11" t="s">
        <v>65</v>
      </c>
      <c r="K7" s="11" t="s">
        <v>66</v>
      </c>
      <c r="L7" s="11" t="s">
        <v>67</v>
      </c>
      <c r="M7" s="11" t="s">
        <v>68</v>
      </c>
      <c r="N7" s="11" t="s">
        <v>69</v>
      </c>
      <c r="O7" s="11"/>
      <c r="P7" s="11"/>
      <c r="Q7" s="11"/>
      <c r="R7" s="11"/>
      <c r="S7" s="11"/>
      <c r="T7" s="11"/>
    </row>
    <row r="8" ht="31.6" customHeight="1" spans="1:20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  <c r="J8" s="62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  <c r="T8" s="62">
        <v>20</v>
      </c>
    </row>
    <row r="9" ht="31.6" customHeight="1" spans="1:20">
      <c r="A9" s="8" t="s">
        <v>70</v>
      </c>
      <c r="B9" s="8" t="s">
        <v>71</v>
      </c>
      <c r="C9" s="9">
        <v>15732475.05</v>
      </c>
      <c r="D9" s="9">
        <v>15732475.05</v>
      </c>
      <c r="E9" s="9">
        <v>15732475.05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10" t="s">
        <v>72</v>
      </c>
      <c r="B10" s="10" t="s">
        <v>71</v>
      </c>
      <c r="C10" s="9">
        <v>15732475.05</v>
      </c>
      <c r="D10" s="9">
        <v>15732475.05</v>
      </c>
      <c r="E10" s="9">
        <v>15732475.05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31.6" customHeight="1" spans="1:20">
      <c r="A11" s="88" t="s">
        <v>57</v>
      </c>
      <c r="B11" s="88"/>
      <c r="C11" s="9">
        <v>15732475.05</v>
      </c>
      <c r="D11" s="9">
        <v>15732475.05</v>
      </c>
      <c r="E11" s="9">
        <v>15732475.05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</sheetData>
  <mergeCells count="21">
    <mergeCell ref="A3:T3"/>
    <mergeCell ref="A4:B4"/>
    <mergeCell ref="C4:T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39" right="0.39" top="0.39" bottom="0.39" header="0.31" footer="0.31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</sheetPr>
  <dimension ref="A1:O34"/>
  <sheetViews>
    <sheetView showZeros="0" workbookViewId="0">
      <pane ySplit="1" topLeftCell="A2" activePane="bottomLeft" state="frozen"/>
      <selection/>
      <selection pane="bottomLeft" activeCell="E34" sqref="E34"/>
    </sheetView>
  </sheetViews>
  <sheetFormatPr defaultColWidth="9" defaultRowHeight="13.5" customHeight="1"/>
  <cols>
    <col min="1" max="1" width="17.4259259259259" customWidth="1"/>
    <col min="2" max="2" width="32" customWidth="1"/>
    <col min="3" max="15" width="12.85185185185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5" customHeight="1" spans="1: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3" t="s">
        <v>73</v>
      </c>
    </row>
    <row r="3" ht="30.75" customHeight="1" spans="1:15">
      <c r="A3" s="13" t="str">
        <f>"2025"&amp;"年部门支出预算表"</f>
        <v>2025年部门支出预算表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customHeight="1" spans="1:15">
      <c r="A4" s="5" t="str">
        <f>"单位名称："&amp;"楚雄彝族自治州应急管理局"</f>
        <v>单位名称：楚雄彝族自治州应急管理局</v>
      </c>
      <c r="B4" s="5"/>
      <c r="C4" s="3" t="s">
        <v>54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Height="1" spans="1:15">
      <c r="A5" s="11" t="s">
        <v>74</v>
      </c>
      <c r="B5" s="11" t="s">
        <v>75</v>
      </c>
      <c r="C5" s="11" t="s">
        <v>57</v>
      </c>
      <c r="D5" s="11" t="s">
        <v>60</v>
      </c>
      <c r="E5" s="11"/>
      <c r="F5" s="11"/>
      <c r="G5" s="11" t="s">
        <v>61</v>
      </c>
      <c r="H5" s="11" t="s">
        <v>62</v>
      </c>
      <c r="I5" s="11" t="s">
        <v>76</v>
      </c>
      <c r="J5" s="11" t="s">
        <v>64</v>
      </c>
      <c r="K5" s="11"/>
      <c r="L5" s="11"/>
      <c r="M5" s="11"/>
      <c r="N5" s="11"/>
      <c r="O5" s="11"/>
    </row>
    <row r="6" ht="27.75" customHeight="1" spans="1:15">
      <c r="A6" s="11"/>
      <c r="B6" s="11"/>
      <c r="C6" s="11"/>
      <c r="D6" s="11" t="s">
        <v>59</v>
      </c>
      <c r="E6" s="11" t="s">
        <v>77</v>
      </c>
      <c r="F6" s="11" t="s">
        <v>78</v>
      </c>
      <c r="G6" s="11"/>
      <c r="H6" s="11"/>
      <c r="I6" s="11"/>
      <c r="J6" s="11" t="s">
        <v>59</v>
      </c>
      <c r="K6" s="11" t="s">
        <v>79</v>
      </c>
      <c r="L6" s="11" t="s">
        <v>80</v>
      </c>
      <c r="M6" s="11" t="s">
        <v>81</v>
      </c>
      <c r="N6" s="11" t="s">
        <v>82</v>
      </c>
      <c r="O6" s="11" t="s">
        <v>83</v>
      </c>
    </row>
    <row r="7" ht="20.35" customHeight="1" spans="1:15">
      <c r="A7" s="83" t="s">
        <v>84</v>
      </c>
      <c r="B7" s="83" t="s">
        <v>85</v>
      </c>
      <c r="C7" s="83" t="s">
        <v>86</v>
      </c>
      <c r="D7" s="84" t="s">
        <v>87</v>
      </c>
      <c r="E7" s="84" t="s">
        <v>88</v>
      </c>
      <c r="F7" s="84" t="s">
        <v>89</v>
      </c>
      <c r="G7" s="84" t="s">
        <v>90</v>
      </c>
      <c r="H7" s="84" t="s">
        <v>91</v>
      </c>
      <c r="I7" s="84" t="s">
        <v>92</v>
      </c>
      <c r="J7" s="84" t="s">
        <v>93</v>
      </c>
      <c r="K7" s="84" t="s">
        <v>94</v>
      </c>
      <c r="L7" s="84" t="s">
        <v>95</v>
      </c>
      <c r="M7" s="84" t="s">
        <v>96</v>
      </c>
      <c r="N7" s="83" t="s">
        <v>97</v>
      </c>
      <c r="O7" s="89">
        <v>15</v>
      </c>
    </row>
    <row r="8" ht="24" customHeight="1" spans="1:15">
      <c r="A8" s="8" t="s">
        <v>98</v>
      </c>
      <c r="B8" s="85" t="s">
        <v>99</v>
      </c>
      <c r="C8" s="9">
        <v>1350267.57</v>
      </c>
      <c r="D8" s="9">
        <v>1350267.57</v>
      </c>
      <c r="E8" s="9">
        <v>1350267.57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10" t="s">
        <v>100</v>
      </c>
      <c r="B9" s="86" t="s">
        <v>101</v>
      </c>
      <c r="C9" s="9">
        <v>1350267.57</v>
      </c>
      <c r="D9" s="9">
        <v>1350267.57</v>
      </c>
      <c r="E9" s="9">
        <v>1350267.57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9" t="s">
        <v>102</v>
      </c>
      <c r="B10" s="87" t="s">
        <v>103</v>
      </c>
      <c r="C10" s="9">
        <v>367362</v>
      </c>
      <c r="D10" s="9">
        <v>367362</v>
      </c>
      <c r="E10" s="9">
        <v>367362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9" t="s">
        <v>104</v>
      </c>
      <c r="B11" s="87" t="s">
        <v>105</v>
      </c>
      <c r="C11" s="9">
        <v>866082.57</v>
      </c>
      <c r="D11" s="9">
        <v>866082.57</v>
      </c>
      <c r="E11" s="9">
        <v>866082.57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9" t="s">
        <v>106</v>
      </c>
      <c r="B12" s="87" t="s">
        <v>107</v>
      </c>
      <c r="C12" s="9">
        <v>116823</v>
      </c>
      <c r="D12" s="9">
        <v>116823</v>
      </c>
      <c r="E12" s="9">
        <v>116823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8" t="s">
        <v>108</v>
      </c>
      <c r="B13" s="85" t="s">
        <v>109</v>
      </c>
      <c r="C13" s="9">
        <v>518379.09</v>
      </c>
      <c r="D13" s="9">
        <v>518379.09</v>
      </c>
      <c r="E13" s="9">
        <v>518379.09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10" t="s">
        <v>110</v>
      </c>
      <c r="B14" s="86" t="s">
        <v>111</v>
      </c>
      <c r="C14" s="9">
        <v>518379.09</v>
      </c>
      <c r="D14" s="9">
        <v>518379.09</v>
      </c>
      <c r="E14" s="9">
        <v>518379.09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9" t="s">
        <v>112</v>
      </c>
      <c r="B15" s="87" t="s">
        <v>113</v>
      </c>
      <c r="C15" s="9">
        <v>253498.97</v>
      </c>
      <c r="D15" s="9">
        <v>253498.97</v>
      </c>
      <c r="E15" s="9">
        <v>253498.97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9" t="s">
        <v>114</v>
      </c>
      <c r="B16" s="87" t="s">
        <v>115</v>
      </c>
      <c r="C16" s="9">
        <v>28547.08</v>
      </c>
      <c r="D16" s="9">
        <v>28547.08</v>
      </c>
      <c r="E16" s="9">
        <v>28547.08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9" t="s">
        <v>116</v>
      </c>
      <c r="B17" s="87" t="s">
        <v>117</v>
      </c>
      <c r="C17" s="9">
        <v>218413.04</v>
      </c>
      <c r="D17" s="9">
        <v>218413.04</v>
      </c>
      <c r="E17" s="9">
        <v>218413.04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9" t="s">
        <v>118</v>
      </c>
      <c r="B18" s="87" t="s">
        <v>119</v>
      </c>
      <c r="C18" s="9">
        <v>17920</v>
      </c>
      <c r="D18" s="9">
        <v>17920</v>
      </c>
      <c r="E18" s="9">
        <v>17920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8" t="s">
        <v>120</v>
      </c>
      <c r="B19" s="85" t="s">
        <v>121</v>
      </c>
      <c r="C19" s="9">
        <v>695670.72</v>
      </c>
      <c r="D19" s="9">
        <v>695670.72</v>
      </c>
      <c r="E19" s="9">
        <v>695670.72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10" t="s">
        <v>122</v>
      </c>
      <c r="B20" s="86" t="s">
        <v>123</v>
      </c>
      <c r="C20" s="9">
        <v>695670.72</v>
      </c>
      <c r="D20" s="9">
        <v>695670.72</v>
      </c>
      <c r="E20" s="9">
        <v>695670.72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9" t="s">
        <v>124</v>
      </c>
      <c r="B21" s="87" t="s">
        <v>125</v>
      </c>
      <c r="C21" s="9">
        <v>695670.72</v>
      </c>
      <c r="D21" s="9">
        <v>695670.72</v>
      </c>
      <c r="E21" s="9">
        <v>695670.72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8" t="s">
        <v>126</v>
      </c>
      <c r="B22" s="85" t="s">
        <v>127</v>
      </c>
      <c r="C22" s="9">
        <v>13168157.67</v>
      </c>
      <c r="D22" s="9">
        <v>13168157.67</v>
      </c>
      <c r="E22" s="9">
        <v>8108157.67</v>
      </c>
      <c r="F22" s="9">
        <v>5060000</v>
      </c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10" t="s">
        <v>128</v>
      </c>
      <c r="B23" s="86" t="s">
        <v>129</v>
      </c>
      <c r="C23" s="9">
        <v>11168157.67</v>
      </c>
      <c r="D23" s="9">
        <v>11168157.67</v>
      </c>
      <c r="E23" s="9">
        <v>8108157.67</v>
      </c>
      <c r="F23" s="9">
        <v>3060000</v>
      </c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69" t="s">
        <v>130</v>
      </c>
      <c r="B24" s="87" t="s">
        <v>131</v>
      </c>
      <c r="C24" s="9">
        <v>8086157.67</v>
      </c>
      <c r="D24" s="9">
        <v>8086157.67</v>
      </c>
      <c r="E24" s="9">
        <v>8086157.67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69" t="s">
        <v>132</v>
      </c>
      <c r="B25" s="87" t="s">
        <v>133</v>
      </c>
      <c r="C25" s="9">
        <v>22000</v>
      </c>
      <c r="D25" s="9">
        <v>22000</v>
      </c>
      <c r="E25" s="9">
        <v>22000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4" customHeight="1" spans="1:15">
      <c r="A26" s="69" t="s">
        <v>134</v>
      </c>
      <c r="B26" s="87" t="s">
        <v>135</v>
      </c>
      <c r="C26" s="9">
        <v>1499000</v>
      </c>
      <c r="D26" s="9">
        <v>1499000</v>
      </c>
      <c r="E26" s="9"/>
      <c r="F26" s="9">
        <v>1499000</v>
      </c>
      <c r="G26" s="9"/>
      <c r="H26" s="9"/>
      <c r="I26" s="9"/>
      <c r="J26" s="9"/>
      <c r="K26" s="9"/>
      <c r="L26" s="9"/>
      <c r="M26" s="9"/>
      <c r="N26" s="9"/>
      <c r="O26" s="9"/>
    </row>
    <row r="27" ht="24" customHeight="1" spans="1:15">
      <c r="A27" s="69" t="s">
        <v>136</v>
      </c>
      <c r="B27" s="87" t="s">
        <v>137</v>
      </c>
      <c r="C27" s="9">
        <v>965000</v>
      </c>
      <c r="D27" s="9">
        <v>965000</v>
      </c>
      <c r="E27" s="9"/>
      <c r="F27" s="9">
        <v>965000</v>
      </c>
      <c r="G27" s="9"/>
      <c r="H27" s="9"/>
      <c r="I27" s="9"/>
      <c r="J27" s="9"/>
      <c r="K27" s="9"/>
      <c r="L27" s="9"/>
      <c r="M27" s="9"/>
      <c r="N27" s="9"/>
      <c r="O27" s="9"/>
    </row>
    <row r="28" ht="24" customHeight="1" spans="1:15">
      <c r="A28" s="69" t="s">
        <v>138</v>
      </c>
      <c r="B28" s="87" t="s">
        <v>139</v>
      </c>
      <c r="C28" s="9">
        <v>596000</v>
      </c>
      <c r="D28" s="9">
        <v>596000</v>
      </c>
      <c r="E28" s="9"/>
      <c r="F28" s="9">
        <v>596000</v>
      </c>
      <c r="G28" s="9"/>
      <c r="H28" s="9"/>
      <c r="I28" s="9"/>
      <c r="J28" s="9"/>
      <c r="K28" s="9"/>
      <c r="L28" s="9"/>
      <c r="M28" s="9"/>
      <c r="N28" s="9"/>
      <c r="O28" s="9"/>
    </row>
    <row r="29" ht="24" customHeight="1" spans="1:15">
      <c r="A29" s="10" t="s">
        <v>140</v>
      </c>
      <c r="B29" s="86" t="s">
        <v>141</v>
      </c>
      <c r="C29" s="9">
        <v>2000000</v>
      </c>
      <c r="D29" s="9">
        <v>2000000</v>
      </c>
      <c r="E29" s="9"/>
      <c r="F29" s="9">
        <v>2000000</v>
      </c>
      <c r="G29" s="9"/>
      <c r="H29" s="9"/>
      <c r="I29" s="9"/>
      <c r="J29" s="9"/>
      <c r="K29" s="9"/>
      <c r="L29" s="9"/>
      <c r="M29" s="9"/>
      <c r="N29" s="9"/>
      <c r="O29" s="9"/>
    </row>
    <row r="30" ht="24" customHeight="1" spans="1:15">
      <c r="A30" s="69" t="s">
        <v>142</v>
      </c>
      <c r="B30" s="87" t="s">
        <v>143</v>
      </c>
      <c r="C30" s="9">
        <v>2000000</v>
      </c>
      <c r="D30" s="9">
        <v>2000000</v>
      </c>
      <c r="E30" s="9"/>
      <c r="F30" s="9">
        <v>2000000</v>
      </c>
      <c r="G30" s="9"/>
      <c r="H30" s="9"/>
      <c r="I30" s="9"/>
      <c r="J30" s="9"/>
      <c r="K30" s="9"/>
      <c r="L30" s="9"/>
      <c r="M30" s="9"/>
      <c r="N30" s="9"/>
      <c r="O30" s="9"/>
    </row>
    <row r="31" ht="24" customHeight="1" spans="1:15">
      <c r="A31" s="8" t="s">
        <v>144</v>
      </c>
      <c r="B31" s="85" t="s">
        <v>145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ht="24" customHeight="1" spans="1:15">
      <c r="A32" s="10" t="s">
        <v>146</v>
      </c>
      <c r="B32" s="86" t="s">
        <v>147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24" customHeight="1" spans="1:15">
      <c r="A33" s="69" t="s">
        <v>148</v>
      </c>
      <c r="B33" s="87" t="s">
        <v>149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ht="29.35" customHeight="1" spans="1:15">
      <c r="A34" s="88" t="s">
        <v>57</v>
      </c>
      <c r="B34" s="88"/>
      <c r="C34" s="9">
        <v>15732475.05</v>
      </c>
      <c r="D34" s="9">
        <v>15732475.05</v>
      </c>
      <c r="E34" s="9">
        <v>10672475.05</v>
      </c>
      <c r="F34" s="9">
        <v>5060000</v>
      </c>
      <c r="G34" s="9"/>
      <c r="H34" s="9"/>
      <c r="I34" s="9"/>
      <c r="J34" s="9"/>
      <c r="K34" s="9"/>
      <c r="L34" s="9"/>
      <c r="M34" s="9"/>
      <c r="N34" s="9"/>
      <c r="O34" s="9"/>
    </row>
  </sheetData>
  <mergeCells count="12">
    <mergeCell ref="A3:O3"/>
    <mergeCell ref="A4:B4"/>
    <mergeCell ref="C4:O4"/>
    <mergeCell ref="D5:F5"/>
    <mergeCell ref="J5:O5"/>
    <mergeCell ref="A34:B34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39" bottom="0.39" header="0.31" footer="0.31"/>
  <pageSetup paperSize="9" scale="6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</sheetPr>
  <dimension ref="A1:D39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" defaultRowHeight="13.5" customHeight="1" outlineLevelCol="3"/>
  <cols>
    <col min="1" max="1" width="35.1203703703704" customWidth="1"/>
    <col min="2" max="2" width="24.8518518518519" customWidth="1"/>
    <col min="3" max="3" width="34.1203703703704" customWidth="1"/>
    <col min="4" max="4" width="20.9907407407407" customWidth="1"/>
  </cols>
  <sheetData>
    <row r="1" customHeight="1" spans="1:4">
      <c r="A1" s="1"/>
      <c r="B1" s="1"/>
      <c r="C1" s="1"/>
      <c r="D1" s="1"/>
    </row>
    <row r="2" ht="13.15" customHeight="1" spans="1:4">
      <c r="A2" s="17" t="s">
        <v>150</v>
      </c>
      <c r="B2" s="17"/>
      <c r="C2" s="17"/>
      <c r="D2" s="17"/>
    </row>
    <row r="3" ht="43.15" customHeight="1" spans="1:4">
      <c r="A3" s="13" t="str">
        <f>"2025"&amp;"年部门财政拨款收支预算总表"</f>
        <v>2025年部门财政拨款收支预算总表</v>
      </c>
      <c r="B3" s="13"/>
      <c r="C3" s="13"/>
      <c r="D3" s="13"/>
    </row>
    <row r="4" customHeight="1" spans="1:4">
      <c r="A4" s="5" t="str">
        <f>"单位名称："&amp;"楚雄彝族自治州应急管理局"</f>
        <v>单位名称：楚雄彝族自治州应急管理局</v>
      </c>
      <c r="B4" s="5"/>
      <c r="C4" s="72"/>
      <c r="D4" s="3" t="s">
        <v>54</v>
      </c>
    </row>
    <row r="5" customHeight="1" spans="1:4">
      <c r="A5" s="73" t="s">
        <v>151</v>
      </c>
      <c r="B5" s="73"/>
      <c r="C5" s="73" t="s">
        <v>152</v>
      </c>
      <c r="D5" s="73"/>
    </row>
    <row r="6" ht="42" customHeight="1" spans="1:4">
      <c r="A6" s="73" t="s">
        <v>5</v>
      </c>
      <c r="B6" s="73" t="str">
        <f t="shared" ref="B6:D6" si="0">"2025"&amp;"年预算数"</f>
        <v>2025年预算数</v>
      </c>
      <c r="C6" s="6" t="s">
        <v>153</v>
      </c>
      <c r="D6" s="73" t="str">
        <f t="shared" si="0"/>
        <v>2025年预算数</v>
      </c>
    </row>
    <row r="7" ht="24.1" customHeight="1" spans="1:4">
      <c r="A7" s="74" t="s">
        <v>154</v>
      </c>
      <c r="B7" s="9">
        <v>15732475.05</v>
      </c>
      <c r="C7" s="75" t="s">
        <v>155</v>
      </c>
      <c r="D7" s="9">
        <v>15732475.05</v>
      </c>
    </row>
    <row r="8" ht="24.1" customHeight="1" spans="1:4">
      <c r="A8" s="74" t="s">
        <v>156</v>
      </c>
      <c r="B8" s="9">
        <v>15732475.05</v>
      </c>
      <c r="C8" s="75" t="s">
        <v>157</v>
      </c>
      <c r="D8" s="9"/>
    </row>
    <row r="9" ht="24.1" customHeight="1" spans="1:4">
      <c r="A9" s="74" t="s">
        <v>158</v>
      </c>
      <c r="B9" s="9"/>
      <c r="C9" s="75" t="s">
        <v>159</v>
      </c>
      <c r="D9" s="9"/>
    </row>
    <row r="10" ht="24.1" customHeight="1" spans="1:4">
      <c r="A10" s="74" t="s">
        <v>160</v>
      </c>
      <c r="B10" s="9"/>
      <c r="C10" s="75" t="s">
        <v>161</v>
      </c>
      <c r="D10" s="9"/>
    </row>
    <row r="11" ht="24.1" customHeight="1" spans="1:4">
      <c r="A11" s="74" t="s">
        <v>162</v>
      </c>
      <c r="B11" s="9"/>
      <c r="C11" s="75" t="s">
        <v>163</v>
      </c>
      <c r="D11" s="9"/>
    </row>
    <row r="12" ht="24.1" customHeight="1" spans="1:4">
      <c r="A12" s="74" t="s">
        <v>156</v>
      </c>
      <c r="B12" s="9"/>
      <c r="C12" s="75" t="s">
        <v>164</v>
      </c>
      <c r="D12" s="9"/>
    </row>
    <row r="13" ht="24.1" customHeight="1" spans="1:4">
      <c r="A13" s="76" t="s">
        <v>158</v>
      </c>
      <c r="B13" s="9"/>
      <c r="C13" s="77" t="s">
        <v>165</v>
      </c>
      <c r="D13" s="9"/>
    </row>
    <row r="14" ht="24.1" customHeight="1" spans="1:4">
      <c r="A14" s="76" t="s">
        <v>160</v>
      </c>
      <c r="B14" s="9"/>
      <c r="C14" s="77" t="s">
        <v>166</v>
      </c>
      <c r="D14" s="9"/>
    </row>
    <row r="15" ht="24.1" customHeight="1" spans="1:4">
      <c r="A15" s="78"/>
      <c r="B15" s="9"/>
      <c r="C15" s="77" t="s">
        <v>167</v>
      </c>
      <c r="D15" s="9">
        <v>1350267.57</v>
      </c>
    </row>
    <row r="16" ht="24.1" customHeight="1" spans="1:4">
      <c r="A16" s="78"/>
      <c r="B16" s="9"/>
      <c r="C16" s="77" t="s">
        <v>168</v>
      </c>
      <c r="D16" s="9"/>
    </row>
    <row r="17" ht="24.1" customHeight="1" spans="1:4">
      <c r="A17" s="78"/>
      <c r="B17" s="9"/>
      <c r="C17" s="77" t="s">
        <v>169</v>
      </c>
      <c r="D17" s="9">
        <v>518379.09</v>
      </c>
    </row>
    <row r="18" ht="24.1" customHeight="1" spans="1:4">
      <c r="A18" s="78"/>
      <c r="B18" s="9"/>
      <c r="C18" s="77" t="s">
        <v>170</v>
      </c>
      <c r="D18" s="9"/>
    </row>
    <row r="19" ht="24.1" customHeight="1" spans="1:4">
      <c r="A19" s="78"/>
      <c r="B19" s="9"/>
      <c r="C19" s="77" t="s">
        <v>171</v>
      </c>
      <c r="D19" s="9"/>
    </row>
    <row r="20" ht="24.1" customHeight="1" spans="1:4">
      <c r="A20" s="78"/>
      <c r="B20" s="9"/>
      <c r="C20" s="77" t="s">
        <v>172</v>
      </c>
      <c r="D20" s="9"/>
    </row>
    <row r="21" ht="24.1" customHeight="1" spans="1:4">
      <c r="A21" s="78"/>
      <c r="B21" s="9"/>
      <c r="C21" s="77" t="s">
        <v>173</v>
      </c>
      <c r="D21" s="9"/>
    </row>
    <row r="22" ht="24.1" customHeight="1" spans="1:4">
      <c r="A22" s="78"/>
      <c r="B22" s="9"/>
      <c r="C22" s="77" t="s">
        <v>174</v>
      </c>
      <c r="D22" s="9"/>
    </row>
    <row r="23" ht="24.1" customHeight="1" spans="1:4">
      <c r="A23" s="78"/>
      <c r="B23" s="9"/>
      <c r="C23" s="77" t="s">
        <v>175</v>
      </c>
      <c r="D23" s="9"/>
    </row>
    <row r="24" ht="24.1" customHeight="1" spans="1:4">
      <c r="A24" s="78"/>
      <c r="B24" s="9"/>
      <c r="C24" s="77" t="s">
        <v>176</v>
      </c>
      <c r="D24" s="9"/>
    </row>
    <row r="25" ht="24.1" customHeight="1" spans="1:4">
      <c r="A25" s="78"/>
      <c r="B25" s="9"/>
      <c r="C25" s="77" t="s">
        <v>177</v>
      </c>
      <c r="D25" s="9"/>
    </row>
    <row r="26" ht="24.1" customHeight="1" spans="1:4">
      <c r="A26" s="78"/>
      <c r="B26" s="9"/>
      <c r="C26" s="77" t="s">
        <v>178</v>
      </c>
      <c r="D26" s="9"/>
    </row>
    <row r="27" ht="24.1" customHeight="1" spans="1:4">
      <c r="A27" s="78"/>
      <c r="B27" s="9"/>
      <c r="C27" s="77" t="s">
        <v>179</v>
      </c>
      <c r="D27" s="9">
        <v>695670.72</v>
      </c>
    </row>
    <row r="28" ht="24.1" customHeight="1" spans="1:4">
      <c r="A28" s="78"/>
      <c r="B28" s="9"/>
      <c r="C28" s="77" t="s">
        <v>180</v>
      </c>
      <c r="D28" s="9"/>
    </row>
    <row r="29" ht="24.1" customHeight="1" spans="1:4">
      <c r="A29" s="78"/>
      <c r="B29" s="9"/>
      <c r="C29" s="77" t="s">
        <v>181</v>
      </c>
      <c r="D29" s="9"/>
    </row>
    <row r="30" ht="24.1" customHeight="1" spans="1:4">
      <c r="A30" s="78"/>
      <c r="B30" s="9"/>
      <c r="C30" s="77" t="s">
        <v>182</v>
      </c>
      <c r="D30" s="9">
        <v>13168157.67</v>
      </c>
    </row>
    <row r="31" ht="24.1" customHeight="1" spans="1:4">
      <c r="A31" s="78"/>
      <c r="B31" s="9"/>
      <c r="C31" s="77" t="s">
        <v>183</v>
      </c>
      <c r="D31" s="9"/>
    </row>
    <row r="32" ht="24.1" customHeight="1" spans="1:4">
      <c r="A32" s="78"/>
      <c r="B32" s="9"/>
      <c r="C32" s="76" t="s">
        <v>184</v>
      </c>
      <c r="D32" s="9"/>
    </row>
    <row r="33" ht="24.1" customHeight="1" spans="1:4">
      <c r="A33" s="78"/>
      <c r="B33" s="9"/>
      <c r="C33" s="76" t="s">
        <v>185</v>
      </c>
      <c r="D33" s="9"/>
    </row>
    <row r="34" ht="24.1" customHeight="1" spans="1:4">
      <c r="A34" s="78"/>
      <c r="B34" s="9"/>
      <c r="C34" s="79" t="s">
        <v>186</v>
      </c>
      <c r="D34" s="9"/>
    </row>
    <row r="35" ht="24" customHeight="1" spans="1:4">
      <c r="A35" s="80"/>
      <c r="B35" s="9"/>
      <c r="C35" s="81" t="s">
        <v>187</v>
      </c>
      <c r="D35" s="9"/>
    </row>
    <row r="36" ht="24" customHeight="1" spans="1:4">
      <c r="A36" s="80"/>
      <c r="B36" s="9"/>
      <c r="C36" s="81" t="s">
        <v>188</v>
      </c>
      <c r="D36" s="9"/>
    </row>
    <row r="37" ht="24" customHeight="1" spans="1:4">
      <c r="A37" s="80"/>
      <c r="B37" s="9"/>
      <c r="C37" s="81" t="s">
        <v>189</v>
      </c>
      <c r="D37" s="9"/>
    </row>
    <row r="38" ht="24" customHeight="1" spans="1:4">
      <c r="A38" s="80"/>
      <c r="B38" s="9"/>
      <c r="C38" s="79" t="s">
        <v>190</v>
      </c>
      <c r="D38" s="82"/>
    </row>
    <row r="39" ht="24.1" customHeight="1" spans="1:4">
      <c r="A39" s="80" t="s">
        <v>51</v>
      </c>
      <c r="B39" s="9">
        <v>15732475.05</v>
      </c>
      <c r="C39" s="80" t="s">
        <v>191</v>
      </c>
      <c r="D39" s="9">
        <v>15732475.05</v>
      </c>
    </row>
  </sheetData>
  <mergeCells count="5">
    <mergeCell ref="A2:D2"/>
    <mergeCell ref="A3:D3"/>
    <mergeCell ref="A4:B4"/>
    <mergeCell ref="A5:B5"/>
    <mergeCell ref="C5:D5"/>
  </mergeCells>
  <printOptions horizontalCentered="1"/>
  <pageMargins left="0.39" right="0.39" top="0.39" bottom="0.39" header="0.31" footer="0.31"/>
  <pageSetup paperSize="9" scale="8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</sheetPr>
  <dimension ref="A1:G34"/>
  <sheetViews>
    <sheetView showZeros="0" workbookViewId="0">
      <pane ySplit="1" topLeftCell="A5" activePane="bottomLeft" state="frozen"/>
      <selection/>
      <selection pane="bottomLeft" activeCell="J25" sqref="J25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12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.4" customHeight="1" spans="1:7">
      <c r="A2" s="28" t="s">
        <v>192</v>
      </c>
      <c r="B2" s="28"/>
      <c r="C2" s="28"/>
      <c r="D2" s="28"/>
      <c r="E2" s="28"/>
      <c r="F2" s="28"/>
      <c r="G2" s="28"/>
    </row>
    <row r="3" ht="35.65" customHeight="1" spans="1:7">
      <c r="A3" s="24" t="str">
        <f>"2025"&amp;"年一般公共预算支出预算表（按功能科目分类）"</f>
        <v>2025年一般公共预算支出预算表（按功能科目分类）</v>
      </c>
      <c r="B3" s="24"/>
      <c r="C3" s="24"/>
      <c r="D3" s="24"/>
      <c r="E3" s="24"/>
      <c r="F3" s="24"/>
      <c r="G3" s="24"/>
    </row>
    <row r="4" ht="26.35" customHeight="1" spans="1:7">
      <c r="A4" s="23" t="str">
        <f>"单位名称："&amp;"楚雄彝族自治州应急管理局"</f>
        <v>单位名称：楚雄彝族自治州应急管理局</v>
      </c>
      <c r="B4" s="23"/>
      <c r="C4" s="23"/>
      <c r="D4" s="23"/>
      <c r="E4" s="23"/>
      <c r="F4" s="68"/>
      <c r="G4" s="28" t="s">
        <v>2</v>
      </c>
    </row>
    <row r="5" ht="18.85" customHeight="1" spans="1:7">
      <c r="A5" s="11" t="s">
        <v>193</v>
      </c>
      <c r="B5" s="11"/>
      <c r="C5" s="11" t="s">
        <v>57</v>
      </c>
      <c r="D5" s="11" t="s">
        <v>77</v>
      </c>
      <c r="E5" s="11"/>
      <c r="F5" s="11"/>
      <c r="G5" s="11" t="s">
        <v>78</v>
      </c>
    </row>
    <row r="6" ht="18.85" customHeight="1" spans="1:7">
      <c r="A6" s="11" t="s">
        <v>74</v>
      </c>
      <c r="B6" s="11" t="s">
        <v>75</v>
      </c>
      <c r="C6" s="11"/>
      <c r="D6" s="11" t="s">
        <v>59</v>
      </c>
      <c r="E6" s="11" t="s">
        <v>194</v>
      </c>
      <c r="F6" s="11" t="s">
        <v>195</v>
      </c>
      <c r="G6" s="11"/>
    </row>
    <row r="7" ht="18.85" customHeight="1" spans="1:7">
      <c r="A7" s="11" t="s">
        <v>84</v>
      </c>
      <c r="B7" s="11">
        <v>2</v>
      </c>
      <c r="C7" s="11" t="s">
        <v>86</v>
      </c>
      <c r="D7" s="11" t="s">
        <v>87</v>
      </c>
      <c r="E7" s="11" t="s">
        <v>88</v>
      </c>
      <c r="F7" s="11" t="s">
        <v>89</v>
      </c>
      <c r="G7" s="11" t="s">
        <v>90</v>
      </c>
    </row>
    <row r="8" ht="18.85" customHeight="1" spans="1:7">
      <c r="A8" s="8" t="s">
        <v>98</v>
      </c>
      <c r="B8" s="8" t="s">
        <v>99</v>
      </c>
      <c r="C8" s="9">
        <v>1350267.57</v>
      </c>
      <c r="D8" s="9">
        <v>1350267.57</v>
      </c>
      <c r="E8" s="9">
        <v>1340667.57</v>
      </c>
      <c r="F8" s="9">
        <v>9600</v>
      </c>
      <c r="G8" s="9"/>
    </row>
    <row r="9" ht="18.85" customHeight="1" spans="1:7">
      <c r="A9" s="10" t="s">
        <v>100</v>
      </c>
      <c r="B9" s="10" t="s">
        <v>101</v>
      </c>
      <c r="C9" s="9">
        <v>1350267.57</v>
      </c>
      <c r="D9" s="9">
        <v>1350267.57</v>
      </c>
      <c r="E9" s="9">
        <v>1340667.57</v>
      </c>
      <c r="F9" s="9">
        <v>9600</v>
      </c>
      <c r="G9" s="9"/>
    </row>
    <row r="10" ht="18.85" customHeight="1" spans="1:7">
      <c r="A10" s="69" t="s">
        <v>102</v>
      </c>
      <c r="B10" s="69" t="s">
        <v>103</v>
      </c>
      <c r="C10" s="9">
        <v>367362</v>
      </c>
      <c r="D10" s="9">
        <v>367362</v>
      </c>
      <c r="E10" s="9">
        <v>357762</v>
      </c>
      <c r="F10" s="9">
        <v>9600</v>
      </c>
      <c r="G10" s="9"/>
    </row>
    <row r="11" ht="18.85" customHeight="1" spans="1:7">
      <c r="A11" s="69" t="s">
        <v>104</v>
      </c>
      <c r="B11" s="69" t="s">
        <v>105</v>
      </c>
      <c r="C11" s="9">
        <v>866082.57</v>
      </c>
      <c r="D11" s="9">
        <v>866082.57</v>
      </c>
      <c r="E11" s="9">
        <v>866082.57</v>
      </c>
      <c r="F11" s="9"/>
      <c r="G11" s="9"/>
    </row>
    <row r="12" ht="18.85" customHeight="1" spans="1:7">
      <c r="A12" s="69" t="s">
        <v>106</v>
      </c>
      <c r="B12" s="69" t="s">
        <v>107</v>
      </c>
      <c r="C12" s="9">
        <v>116823</v>
      </c>
      <c r="D12" s="9">
        <v>116823</v>
      </c>
      <c r="E12" s="9">
        <v>116823</v>
      </c>
      <c r="F12" s="9"/>
      <c r="G12" s="9"/>
    </row>
    <row r="13" ht="18.85" customHeight="1" spans="1:7">
      <c r="A13" s="8" t="s">
        <v>108</v>
      </c>
      <c r="B13" s="8" t="s">
        <v>109</v>
      </c>
      <c r="C13" s="9">
        <v>518379.09</v>
      </c>
      <c r="D13" s="9">
        <v>518379.09</v>
      </c>
      <c r="E13" s="9">
        <v>518379.09</v>
      </c>
      <c r="F13" s="9"/>
      <c r="G13" s="9"/>
    </row>
    <row r="14" ht="18.85" customHeight="1" spans="1:7">
      <c r="A14" s="10" t="s">
        <v>110</v>
      </c>
      <c r="B14" s="10" t="s">
        <v>111</v>
      </c>
      <c r="C14" s="9">
        <v>518379.09</v>
      </c>
      <c r="D14" s="9">
        <v>518379.09</v>
      </c>
      <c r="E14" s="9">
        <v>518379.09</v>
      </c>
      <c r="F14" s="9"/>
      <c r="G14" s="9"/>
    </row>
    <row r="15" ht="18.85" customHeight="1" spans="1:7">
      <c r="A15" s="69" t="s">
        <v>112</v>
      </c>
      <c r="B15" s="69" t="s">
        <v>113</v>
      </c>
      <c r="C15" s="9">
        <v>253498.97</v>
      </c>
      <c r="D15" s="9">
        <v>253498.97</v>
      </c>
      <c r="E15" s="9">
        <v>253498.97</v>
      </c>
      <c r="F15" s="9"/>
      <c r="G15" s="9"/>
    </row>
    <row r="16" ht="18.85" customHeight="1" spans="1:7">
      <c r="A16" s="69" t="s">
        <v>114</v>
      </c>
      <c r="B16" s="69" t="s">
        <v>115</v>
      </c>
      <c r="C16" s="9">
        <v>28547.08</v>
      </c>
      <c r="D16" s="9">
        <v>28547.08</v>
      </c>
      <c r="E16" s="9">
        <v>28547.08</v>
      </c>
      <c r="F16" s="9"/>
      <c r="G16" s="9"/>
    </row>
    <row r="17" ht="18.85" customHeight="1" spans="1:7">
      <c r="A17" s="69" t="s">
        <v>116</v>
      </c>
      <c r="B17" s="69" t="s">
        <v>117</v>
      </c>
      <c r="C17" s="9">
        <v>218413.04</v>
      </c>
      <c r="D17" s="9">
        <v>218413.04</v>
      </c>
      <c r="E17" s="9">
        <v>218413.04</v>
      </c>
      <c r="F17" s="9"/>
      <c r="G17" s="9"/>
    </row>
    <row r="18" ht="18.85" customHeight="1" spans="1:7">
      <c r="A18" s="69" t="s">
        <v>118</v>
      </c>
      <c r="B18" s="69" t="s">
        <v>119</v>
      </c>
      <c r="C18" s="9">
        <v>17920</v>
      </c>
      <c r="D18" s="9">
        <v>17920</v>
      </c>
      <c r="E18" s="9">
        <v>17920</v>
      </c>
      <c r="F18" s="9"/>
      <c r="G18" s="9"/>
    </row>
    <row r="19" ht="18.85" customHeight="1" spans="1:7">
      <c r="A19" s="8" t="s">
        <v>120</v>
      </c>
      <c r="B19" s="8" t="s">
        <v>121</v>
      </c>
      <c r="C19" s="9">
        <v>695670.72</v>
      </c>
      <c r="D19" s="9">
        <v>695670.72</v>
      </c>
      <c r="E19" s="9">
        <v>695670.72</v>
      </c>
      <c r="F19" s="9"/>
      <c r="G19" s="9"/>
    </row>
    <row r="20" ht="18.85" customHeight="1" spans="1:7">
      <c r="A20" s="10" t="s">
        <v>122</v>
      </c>
      <c r="B20" s="10" t="s">
        <v>123</v>
      </c>
      <c r="C20" s="9">
        <v>695670.72</v>
      </c>
      <c r="D20" s="9">
        <v>695670.72</v>
      </c>
      <c r="E20" s="9">
        <v>695670.72</v>
      </c>
      <c r="F20" s="9"/>
      <c r="G20" s="9"/>
    </row>
    <row r="21" ht="18.85" customHeight="1" spans="1:7">
      <c r="A21" s="69" t="s">
        <v>124</v>
      </c>
      <c r="B21" s="69" t="s">
        <v>125</v>
      </c>
      <c r="C21" s="9">
        <v>695670.72</v>
      </c>
      <c r="D21" s="9">
        <v>695670.72</v>
      </c>
      <c r="E21" s="9">
        <v>695670.72</v>
      </c>
      <c r="F21" s="9"/>
      <c r="G21" s="9"/>
    </row>
    <row r="22" ht="18.85" customHeight="1" spans="1:7">
      <c r="A22" s="8" t="s">
        <v>126</v>
      </c>
      <c r="B22" s="8" t="s">
        <v>127</v>
      </c>
      <c r="C22" s="9">
        <v>13168157.67</v>
      </c>
      <c r="D22" s="9">
        <v>8108157.67</v>
      </c>
      <c r="E22" s="9">
        <v>6805018.95</v>
      </c>
      <c r="F22" s="9">
        <v>1303138.72</v>
      </c>
      <c r="G22" s="9">
        <v>5060000</v>
      </c>
    </row>
    <row r="23" ht="18.85" customHeight="1" spans="1:7">
      <c r="A23" s="10" t="s">
        <v>128</v>
      </c>
      <c r="B23" s="10" t="s">
        <v>129</v>
      </c>
      <c r="C23" s="9">
        <v>11168157.67</v>
      </c>
      <c r="D23" s="9">
        <v>8108157.67</v>
      </c>
      <c r="E23" s="9">
        <v>6805018.95</v>
      </c>
      <c r="F23" s="9">
        <v>1303138.72</v>
      </c>
      <c r="G23" s="9">
        <v>3060000</v>
      </c>
    </row>
    <row r="24" ht="18.85" customHeight="1" spans="1:7">
      <c r="A24" s="69" t="s">
        <v>130</v>
      </c>
      <c r="B24" s="69" t="s">
        <v>131</v>
      </c>
      <c r="C24" s="9">
        <v>8086157.67</v>
      </c>
      <c r="D24" s="9">
        <v>8086157.67</v>
      </c>
      <c r="E24" s="9">
        <v>6783018.95</v>
      </c>
      <c r="F24" s="9">
        <v>1303138.72</v>
      </c>
      <c r="G24" s="9"/>
    </row>
    <row r="25" ht="18.85" customHeight="1" spans="1:7">
      <c r="A25" s="69" t="s">
        <v>132</v>
      </c>
      <c r="B25" s="69" t="s">
        <v>133</v>
      </c>
      <c r="C25" s="9">
        <v>22000</v>
      </c>
      <c r="D25" s="9">
        <v>22000</v>
      </c>
      <c r="E25" s="9">
        <v>22000</v>
      </c>
      <c r="F25" s="9"/>
      <c r="G25" s="9"/>
    </row>
    <row r="26" ht="18.85" customHeight="1" spans="1:7">
      <c r="A26" s="69" t="s">
        <v>134</v>
      </c>
      <c r="B26" s="69" t="s">
        <v>135</v>
      </c>
      <c r="C26" s="9">
        <v>1499000</v>
      </c>
      <c r="D26" s="9"/>
      <c r="E26" s="9"/>
      <c r="F26" s="9"/>
      <c r="G26" s="9">
        <v>1499000</v>
      </c>
    </row>
    <row r="27" ht="18.85" customHeight="1" spans="1:7">
      <c r="A27" s="69" t="s">
        <v>136</v>
      </c>
      <c r="B27" s="69" t="s">
        <v>137</v>
      </c>
      <c r="C27" s="9">
        <v>965000</v>
      </c>
      <c r="D27" s="9"/>
      <c r="E27" s="9"/>
      <c r="F27" s="9"/>
      <c r="G27" s="9">
        <v>965000</v>
      </c>
    </row>
    <row r="28" ht="18.85" customHeight="1" spans="1:7">
      <c r="A28" s="69" t="s">
        <v>138</v>
      </c>
      <c r="B28" s="69" t="s">
        <v>139</v>
      </c>
      <c r="C28" s="9">
        <v>596000</v>
      </c>
      <c r="D28" s="9"/>
      <c r="E28" s="9"/>
      <c r="F28" s="9"/>
      <c r="G28" s="9">
        <v>596000</v>
      </c>
    </row>
    <row r="29" ht="18.85" customHeight="1" spans="1:7">
      <c r="A29" s="10" t="s">
        <v>140</v>
      </c>
      <c r="B29" s="10" t="s">
        <v>141</v>
      </c>
      <c r="C29" s="9">
        <v>2000000</v>
      </c>
      <c r="D29" s="9"/>
      <c r="E29" s="9"/>
      <c r="F29" s="9"/>
      <c r="G29" s="9">
        <v>2000000</v>
      </c>
    </row>
    <row r="30" ht="18.85" customHeight="1" spans="1:7">
      <c r="A30" s="69" t="s">
        <v>142</v>
      </c>
      <c r="B30" s="69" t="s">
        <v>143</v>
      </c>
      <c r="C30" s="9">
        <v>2000000</v>
      </c>
      <c r="D30" s="9"/>
      <c r="E30" s="9"/>
      <c r="F30" s="9"/>
      <c r="G30" s="9">
        <v>2000000</v>
      </c>
    </row>
    <row r="31" ht="18.85" customHeight="1" spans="1:7">
      <c r="A31" s="11" t="s">
        <v>196</v>
      </c>
      <c r="B31" s="11"/>
      <c r="C31" s="9">
        <v>15732475.05</v>
      </c>
      <c r="D31" s="9">
        <v>10672475.05</v>
      </c>
      <c r="E31" s="9">
        <v>9359736.33</v>
      </c>
      <c r="F31" s="9">
        <v>1312738.72</v>
      </c>
      <c r="G31" s="9">
        <v>5060000</v>
      </c>
    </row>
    <row r="32" customHeight="1" spans="6:6">
      <c r="F32" s="70"/>
    </row>
    <row r="33" customHeight="1" spans="6:7">
      <c r="F33" s="70"/>
      <c r="G33" s="71"/>
    </row>
    <row r="34" customHeight="1" spans="6:6">
      <c r="F34" s="70"/>
    </row>
  </sheetData>
  <mergeCells count="8">
    <mergeCell ref="A2:G2"/>
    <mergeCell ref="A3:G3"/>
    <mergeCell ref="A4:E4"/>
    <mergeCell ref="A5:B5"/>
    <mergeCell ref="D5:F5"/>
    <mergeCell ref="A31:B31"/>
    <mergeCell ref="C5:C6"/>
    <mergeCell ref="G5:G6"/>
  </mergeCells>
  <printOptions horizontalCentered="1"/>
  <pageMargins left="0.39" right="0.39" top="0.39" bottom="0.39" header="0.31" footer="0.31"/>
  <pageSetup paperSize="9" scale="9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</sheetPr>
  <dimension ref="A1:F8"/>
  <sheetViews>
    <sheetView showZeros="0" workbookViewId="0">
      <pane ySplit="1" topLeftCell="A4" activePane="bottomLeft" state="frozen"/>
      <selection/>
      <selection pane="bottomLeft" activeCell="A1" sqref="A1"/>
    </sheetView>
  </sheetViews>
  <sheetFormatPr defaultColWidth="9" defaultRowHeight="13.5" customHeight="1" outlineLevelRow="7" outlineLevelCol="5"/>
  <cols>
    <col min="1" max="2" width="23.1203703703704" customWidth="1"/>
    <col min="3" max="6" width="20.1203703703704" customWidth="1"/>
  </cols>
  <sheetData>
    <row r="1" customHeight="1" spans="1:6">
      <c r="A1" s="1"/>
      <c r="B1" s="1"/>
      <c r="C1" s="1"/>
      <c r="D1" s="1"/>
      <c r="E1" s="1"/>
      <c r="F1" s="1"/>
    </row>
    <row r="2" ht="16.9" customHeight="1" spans="1:6">
      <c r="A2" s="64" t="s">
        <v>197</v>
      </c>
      <c r="B2" s="65"/>
      <c r="C2" s="65"/>
      <c r="D2" s="65"/>
      <c r="E2" s="66"/>
      <c r="F2" s="65"/>
    </row>
    <row r="3" ht="52.6" customHeight="1" spans="1:6">
      <c r="A3" s="24" t="str">
        <f>"2025"&amp;"年一般公共预算“三公”经费支出预算表"</f>
        <v>2025年一般公共预算“三公”经费支出预算表</v>
      </c>
      <c r="B3" s="24"/>
      <c r="C3" s="24"/>
      <c r="D3" s="24"/>
      <c r="E3" s="24"/>
      <c r="F3" s="24"/>
    </row>
    <row r="4" ht="19.6" customHeight="1" spans="1:6">
      <c r="A4" s="23" t="str">
        <f>"单位名称："&amp;"楚雄彝族自治州应急管理局"</f>
        <v>单位名称：楚雄彝族自治州应急管理局</v>
      </c>
      <c r="B4" s="23"/>
      <c r="C4" s="28" t="s">
        <v>54</v>
      </c>
      <c r="D4" s="28"/>
      <c r="E4" s="28"/>
      <c r="F4" s="28"/>
    </row>
    <row r="5" ht="18.85" customHeight="1" spans="1:6">
      <c r="A5" s="11" t="s">
        <v>198</v>
      </c>
      <c r="B5" s="11" t="s">
        <v>199</v>
      </c>
      <c r="C5" s="11" t="s">
        <v>200</v>
      </c>
      <c r="D5" s="11"/>
      <c r="E5" s="11"/>
      <c r="F5" s="11" t="s">
        <v>201</v>
      </c>
    </row>
    <row r="6" ht="18.85" customHeight="1" spans="1:6">
      <c r="A6" s="11"/>
      <c r="B6" s="11"/>
      <c r="C6" s="11" t="s">
        <v>59</v>
      </c>
      <c r="D6" s="11" t="s">
        <v>202</v>
      </c>
      <c r="E6" s="11" t="s">
        <v>203</v>
      </c>
      <c r="F6" s="11"/>
    </row>
    <row r="7" ht="18.85" customHeight="1" spans="1:6">
      <c r="A7" s="67" t="s">
        <v>84</v>
      </c>
      <c r="B7" s="67" t="s">
        <v>85</v>
      </c>
      <c r="C7" s="67" t="s">
        <v>86</v>
      </c>
      <c r="D7" s="67" t="s">
        <v>87</v>
      </c>
      <c r="E7" s="67" t="s">
        <v>88</v>
      </c>
      <c r="F7" s="67" t="s">
        <v>89</v>
      </c>
    </row>
    <row r="8" ht="18.85" customHeight="1" spans="1:6">
      <c r="A8" s="9">
        <v>360000</v>
      </c>
      <c r="B8" s="9"/>
      <c r="C8" s="9">
        <v>300000</v>
      </c>
      <c r="D8" s="9"/>
      <c r="E8" s="9">
        <v>300000</v>
      </c>
      <c r="F8" s="9">
        <v>60000</v>
      </c>
    </row>
  </sheetData>
  <mergeCells count="8">
    <mergeCell ref="A2:F2"/>
    <mergeCell ref="A3:F3"/>
    <mergeCell ref="A4:B4"/>
    <mergeCell ref="C4:F4"/>
    <mergeCell ref="C5:E5"/>
    <mergeCell ref="A5:A6"/>
    <mergeCell ref="B5:B6"/>
    <mergeCell ref="F5:F6"/>
  </mergeCells>
  <printOptions horizontalCentered="1"/>
  <pageMargins left="0.39" right="0.39" top="0.39" bottom="0.39" header="0.31" footer="0.3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56"/>
  <sheetViews>
    <sheetView showZeros="0" topLeftCell="D1" workbookViewId="0">
      <pane ySplit="1" topLeftCell="A5" activePane="bottomLeft" state="frozen"/>
      <selection/>
      <selection pane="bottomLeft" activeCell="J14" sqref="J13:M14"/>
    </sheetView>
  </sheetViews>
  <sheetFormatPr defaultColWidth="10.712962962963" defaultRowHeight="14.25" customHeight="1"/>
  <cols>
    <col min="1" max="1" width="38.2777777777778" customWidth="1"/>
    <col min="2" max="2" width="20.4259259259259" customWidth="1"/>
    <col min="3" max="3" width="36.5740740740741" customWidth="1"/>
    <col min="4" max="4" width="16.9907407407407" customWidth="1"/>
    <col min="5" max="5" width="25.5092592592593" customWidth="1"/>
    <col min="6" max="6" width="17.5648148148148" customWidth="1"/>
    <col min="7" max="7" width="26.8518518518519" customWidth="1"/>
    <col min="8" max="24" width="12.851851851851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7" t="s">
        <v>204</v>
      </c>
    </row>
    <row r="3" ht="45" customHeight="1" spans="1:24">
      <c r="A3" s="13" t="s">
        <v>205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ht="18.75" customHeight="1" spans="1:24">
      <c r="A4" s="12" t="str">
        <f>"单位名称："&amp;"楚雄彝族自治州应急管理局"</f>
        <v>单位名称：楚雄彝族自治州应急管理局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7" t="s">
        <v>54</v>
      </c>
    </row>
    <row r="5" ht="18" customHeight="1" spans="1:24">
      <c r="A5" s="6" t="s">
        <v>206</v>
      </c>
      <c r="B5" s="6" t="s">
        <v>207</v>
      </c>
      <c r="C5" s="6" t="s">
        <v>208</v>
      </c>
      <c r="D5" s="6" t="s">
        <v>209</v>
      </c>
      <c r="E5" s="6" t="s">
        <v>210</v>
      </c>
      <c r="F5" s="6" t="s">
        <v>211</v>
      </c>
      <c r="G5" s="6" t="s">
        <v>212</v>
      </c>
      <c r="H5" s="6" t="s">
        <v>213</v>
      </c>
      <c r="I5" s="6" t="s">
        <v>213</v>
      </c>
      <c r="J5" s="6"/>
      <c r="K5" s="6"/>
      <c r="L5" s="6"/>
      <c r="M5" s="6"/>
      <c r="N5" s="6"/>
      <c r="O5" s="6"/>
      <c r="P5" s="6"/>
      <c r="Q5" s="6"/>
      <c r="R5" s="6" t="s">
        <v>63</v>
      </c>
      <c r="S5" s="6" t="s">
        <v>64</v>
      </c>
      <c r="T5" s="6"/>
      <c r="U5" s="6"/>
      <c r="V5" s="6"/>
      <c r="W5" s="6"/>
      <c r="X5" s="6"/>
    </row>
    <row r="6" ht="18" customHeight="1" spans="1:24">
      <c r="A6" s="6"/>
      <c r="B6" s="6"/>
      <c r="C6" s="6"/>
      <c r="D6" s="6"/>
      <c r="E6" s="6"/>
      <c r="F6" s="6"/>
      <c r="G6" s="6"/>
      <c r="H6" s="6" t="s">
        <v>214</v>
      </c>
      <c r="I6" s="6" t="s">
        <v>60</v>
      </c>
      <c r="J6" s="6"/>
      <c r="K6" s="6"/>
      <c r="L6" s="6"/>
      <c r="M6" s="6"/>
      <c r="N6" s="6"/>
      <c r="O6" s="6" t="s">
        <v>215</v>
      </c>
      <c r="P6" s="6"/>
      <c r="Q6" s="6"/>
      <c r="R6" s="6" t="s">
        <v>63</v>
      </c>
      <c r="S6" s="6" t="s">
        <v>64</v>
      </c>
      <c r="T6" s="6" t="s">
        <v>65</v>
      </c>
      <c r="U6" s="6" t="s">
        <v>64</v>
      </c>
      <c r="V6" s="6" t="s">
        <v>67</v>
      </c>
      <c r="W6" s="6" t="s">
        <v>68</v>
      </c>
      <c r="X6" s="6" t="s">
        <v>69</v>
      </c>
    </row>
    <row r="7" customHeight="1" spans="1:24">
      <c r="A7" s="6"/>
      <c r="B7" s="6"/>
      <c r="C7" s="6"/>
      <c r="D7" s="6"/>
      <c r="E7" s="6"/>
      <c r="F7" s="6"/>
      <c r="G7" s="6"/>
      <c r="H7" s="6"/>
      <c r="I7" s="6" t="s">
        <v>216</v>
      </c>
      <c r="J7" s="6" t="s">
        <v>217</v>
      </c>
      <c r="K7" s="6" t="s">
        <v>218</v>
      </c>
      <c r="L7" s="6" t="s">
        <v>219</v>
      </c>
      <c r="M7" s="6" t="s">
        <v>220</v>
      </c>
      <c r="N7" s="6" t="s">
        <v>221</v>
      </c>
      <c r="O7" s="6" t="s">
        <v>60</v>
      </c>
      <c r="P7" s="6" t="s">
        <v>61</v>
      </c>
      <c r="Q7" s="6" t="s">
        <v>62</v>
      </c>
      <c r="R7" s="6"/>
      <c r="S7" s="6" t="s">
        <v>59</v>
      </c>
      <c r="T7" s="6" t="s">
        <v>65</v>
      </c>
      <c r="U7" s="6" t="s">
        <v>222</v>
      </c>
      <c r="V7" s="6" t="s">
        <v>67</v>
      </c>
      <c r="W7" s="6" t="s">
        <v>68</v>
      </c>
      <c r="X7" s="6" t="s">
        <v>69</v>
      </c>
    </row>
    <row r="8" ht="37.5" customHeight="1" spans="1:24">
      <c r="A8" s="6"/>
      <c r="B8" s="6"/>
      <c r="C8" s="6"/>
      <c r="D8" s="6"/>
      <c r="E8" s="6"/>
      <c r="F8" s="6"/>
      <c r="G8" s="6"/>
      <c r="H8" s="6"/>
      <c r="I8" s="6" t="s">
        <v>59</v>
      </c>
      <c r="J8" s="6" t="s">
        <v>223</v>
      </c>
      <c r="K8" s="6" t="s">
        <v>217</v>
      </c>
      <c r="L8" s="6" t="s">
        <v>219</v>
      </c>
      <c r="M8" s="6" t="s">
        <v>220</v>
      </c>
      <c r="N8" s="6" t="s">
        <v>221</v>
      </c>
      <c r="O8" s="6" t="s">
        <v>219</v>
      </c>
      <c r="P8" s="6" t="s">
        <v>220</v>
      </c>
      <c r="Q8" s="6" t="s">
        <v>221</v>
      </c>
      <c r="R8" s="6" t="s">
        <v>63</v>
      </c>
      <c r="S8" s="6" t="s">
        <v>59</v>
      </c>
      <c r="T8" s="6" t="s">
        <v>65</v>
      </c>
      <c r="U8" s="6" t="s">
        <v>222</v>
      </c>
      <c r="V8" s="6" t="s">
        <v>67</v>
      </c>
      <c r="W8" s="6" t="s">
        <v>68</v>
      </c>
      <c r="X8" s="6" t="s">
        <v>69</v>
      </c>
    </row>
    <row r="9" ht="24.1" customHeight="1" spans="1:24">
      <c r="A9" s="62">
        <v>1</v>
      </c>
      <c r="B9" s="62">
        <v>2</v>
      </c>
      <c r="C9" s="62">
        <v>3</v>
      </c>
      <c r="D9" s="62">
        <v>4</v>
      </c>
      <c r="E9" s="62">
        <v>5</v>
      </c>
      <c r="F9" s="63">
        <v>6</v>
      </c>
      <c r="G9" s="63">
        <v>7</v>
      </c>
      <c r="H9" s="62">
        <v>8</v>
      </c>
      <c r="I9" s="62">
        <v>9</v>
      </c>
      <c r="J9" s="62">
        <v>10</v>
      </c>
      <c r="K9" s="62">
        <v>11</v>
      </c>
      <c r="L9" s="62">
        <v>12</v>
      </c>
      <c r="M9" s="62">
        <v>13</v>
      </c>
      <c r="N9" s="62">
        <v>14</v>
      </c>
      <c r="O9" s="62">
        <v>15</v>
      </c>
      <c r="P9" s="62">
        <v>16</v>
      </c>
      <c r="Q9" s="62">
        <v>17</v>
      </c>
      <c r="R9" s="62">
        <v>18</v>
      </c>
      <c r="S9" s="62">
        <v>19</v>
      </c>
      <c r="T9" s="62">
        <v>20</v>
      </c>
      <c r="U9" s="62">
        <v>21</v>
      </c>
      <c r="V9" s="62">
        <v>22</v>
      </c>
      <c r="W9" s="62">
        <v>23</v>
      </c>
      <c r="X9" s="62">
        <v>24</v>
      </c>
    </row>
    <row r="10" ht="30.85" customHeight="1" spans="1:24">
      <c r="A10" s="8" t="s">
        <v>71</v>
      </c>
      <c r="B10" s="8"/>
      <c r="C10" s="8"/>
      <c r="D10" s="8"/>
      <c r="E10" s="8"/>
      <c r="F10" s="8"/>
      <c r="G10" s="8"/>
      <c r="H10" s="9">
        <v>10672475.05</v>
      </c>
      <c r="I10" s="9">
        <v>10672475.05</v>
      </c>
      <c r="J10" s="9"/>
      <c r="K10" s="9"/>
      <c r="L10" s="9"/>
      <c r="M10" s="9">
        <v>10672475.05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71</v>
      </c>
      <c r="B11" s="8"/>
      <c r="C11" s="8"/>
      <c r="D11" s="8"/>
      <c r="E11" s="8"/>
      <c r="F11" s="8"/>
      <c r="G11" s="8"/>
      <c r="H11" s="9">
        <v>10672475.05</v>
      </c>
      <c r="I11" s="9">
        <v>10672475.05</v>
      </c>
      <c r="J11" s="9"/>
      <c r="K11" s="9"/>
      <c r="L11" s="9"/>
      <c r="M11" s="9">
        <v>10672475.05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71</v>
      </c>
      <c r="B12" s="8" t="s">
        <v>224</v>
      </c>
      <c r="C12" s="8" t="s">
        <v>225</v>
      </c>
      <c r="D12" s="8" t="s">
        <v>130</v>
      </c>
      <c r="E12" s="8" t="s">
        <v>131</v>
      </c>
      <c r="F12" s="8" t="s">
        <v>226</v>
      </c>
      <c r="G12" s="8" t="s">
        <v>227</v>
      </c>
      <c r="H12" s="9">
        <v>1990296</v>
      </c>
      <c r="I12" s="9">
        <v>1990296</v>
      </c>
      <c r="J12" s="9"/>
      <c r="K12" s="8"/>
      <c r="L12" s="9"/>
      <c r="M12" s="9">
        <v>1990296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71</v>
      </c>
      <c r="B13" s="8" t="s">
        <v>228</v>
      </c>
      <c r="C13" s="8" t="s">
        <v>229</v>
      </c>
      <c r="D13" s="8" t="s">
        <v>130</v>
      </c>
      <c r="E13" s="8" t="s">
        <v>131</v>
      </c>
      <c r="F13" s="8" t="s">
        <v>226</v>
      </c>
      <c r="G13" s="8" t="s">
        <v>227</v>
      </c>
      <c r="H13" s="9">
        <v>189960</v>
      </c>
      <c r="I13" s="9">
        <v>189960</v>
      </c>
      <c r="J13" s="9"/>
      <c r="K13" s="8"/>
      <c r="L13" s="9"/>
      <c r="M13" s="9">
        <v>189960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71</v>
      </c>
      <c r="B14" s="8" t="s">
        <v>228</v>
      </c>
      <c r="C14" s="8" t="s">
        <v>229</v>
      </c>
      <c r="D14" s="8" t="s">
        <v>130</v>
      </c>
      <c r="E14" s="8" t="s">
        <v>131</v>
      </c>
      <c r="F14" s="8" t="s">
        <v>230</v>
      </c>
      <c r="G14" s="8" t="s">
        <v>231</v>
      </c>
      <c r="H14" s="9">
        <v>16500</v>
      </c>
      <c r="I14" s="9">
        <v>16500</v>
      </c>
      <c r="J14" s="9"/>
      <c r="K14" s="8"/>
      <c r="L14" s="9"/>
      <c r="M14" s="9">
        <v>16500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71</v>
      </c>
      <c r="B15" s="8" t="s">
        <v>224</v>
      </c>
      <c r="C15" s="8" t="s">
        <v>225</v>
      </c>
      <c r="D15" s="8" t="s">
        <v>130</v>
      </c>
      <c r="E15" s="8" t="s">
        <v>131</v>
      </c>
      <c r="F15" s="8" t="s">
        <v>230</v>
      </c>
      <c r="G15" s="8" t="s">
        <v>231</v>
      </c>
      <c r="H15" s="9">
        <v>2367672</v>
      </c>
      <c r="I15" s="9">
        <v>2367672</v>
      </c>
      <c r="J15" s="9"/>
      <c r="K15" s="8"/>
      <c r="L15" s="9"/>
      <c r="M15" s="9">
        <v>2367672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71</v>
      </c>
      <c r="B16" s="8" t="s">
        <v>224</v>
      </c>
      <c r="C16" s="8" t="s">
        <v>225</v>
      </c>
      <c r="D16" s="8" t="s">
        <v>130</v>
      </c>
      <c r="E16" s="8" t="s">
        <v>131</v>
      </c>
      <c r="F16" s="8" t="s">
        <v>232</v>
      </c>
      <c r="G16" s="8" t="s">
        <v>233</v>
      </c>
      <c r="H16" s="9">
        <v>165858</v>
      </c>
      <c r="I16" s="9">
        <v>165858</v>
      </c>
      <c r="J16" s="9"/>
      <c r="K16" s="8"/>
      <c r="L16" s="9"/>
      <c r="M16" s="9">
        <v>165858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71</v>
      </c>
      <c r="B17" s="8" t="s">
        <v>234</v>
      </c>
      <c r="C17" s="8" t="s">
        <v>235</v>
      </c>
      <c r="D17" s="8" t="s">
        <v>130</v>
      </c>
      <c r="E17" s="8" t="s">
        <v>131</v>
      </c>
      <c r="F17" s="8" t="s">
        <v>232</v>
      </c>
      <c r="G17" s="8" t="s">
        <v>233</v>
      </c>
      <c r="H17" s="9">
        <v>1099680</v>
      </c>
      <c r="I17" s="9">
        <v>1099680</v>
      </c>
      <c r="J17" s="9"/>
      <c r="K17" s="8"/>
      <c r="L17" s="9"/>
      <c r="M17" s="9">
        <v>1099680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71</v>
      </c>
      <c r="B18" s="8" t="s">
        <v>234</v>
      </c>
      <c r="C18" s="8" t="s">
        <v>235</v>
      </c>
      <c r="D18" s="8" t="s">
        <v>130</v>
      </c>
      <c r="E18" s="8" t="s">
        <v>131</v>
      </c>
      <c r="F18" s="8" t="s">
        <v>232</v>
      </c>
      <c r="G18" s="8" t="s">
        <v>233</v>
      </c>
      <c r="H18" s="9">
        <v>549840</v>
      </c>
      <c r="I18" s="9">
        <v>549840</v>
      </c>
      <c r="J18" s="9"/>
      <c r="K18" s="8"/>
      <c r="L18" s="9"/>
      <c r="M18" s="9">
        <v>549840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71</v>
      </c>
      <c r="B19" s="8" t="s">
        <v>236</v>
      </c>
      <c r="C19" s="8" t="s">
        <v>237</v>
      </c>
      <c r="D19" s="8" t="s">
        <v>130</v>
      </c>
      <c r="E19" s="8" t="s">
        <v>131</v>
      </c>
      <c r="F19" s="8" t="s">
        <v>238</v>
      </c>
      <c r="G19" s="8" t="s">
        <v>239</v>
      </c>
      <c r="H19" s="9">
        <v>75000</v>
      </c>
      <c r="I19" s="9">
        <v>75000</v>
      </c>
      <c r="J19" s="9"/>
      <c r="K19" s="8"/>
      <c r="L19" s="9"/>
      <c r="M19" s="9">
        <v>75000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71</v>
      </c>
      <c r="B20" s="8" t="s">
        <v>228</v>
      </c>
      <c r="C20" s="8" t="s">
        <v>229</v>
      </c>
      <c r="D20" s="8" t="s">
        <v>130</v>
      </c>
      <c r="E20" s="8" t="s">
        <v>131</v>
      </c>
      <c r="F20" s="8" t="s">
        <v>238</v>
      </c>
      <c r="G20" s="8" t="s">
        <v>239</v>
      </c>
      <c r="H20" s="9">
        <v>15830</v>
      </c>
      <c r="I20" s="9">
        <v>15830</v>
      </c>
      <c r="J20" s="9"/>
      <c r="K20" s="8"/>
      <c r="L20" s="9"/>
      <c r="M20" s="9">
        <v>15830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71</v>
      </c>
      <c r="B21" s="8" t="s">
        <v>236</v>
      </c>
      <c r="C21" s="8" t="s">
        <v>237</v>
      </c>
      <c r="D21" s="8" t="s">
        <v>130</v>
      </c>
      <c r="E21" s="8" t="s">
        <v>131</v>
      </c>
      <c r="F21" s="8" t="s">
        <v>238</v>
      </c>
      <c r="G21" s="8" t="s">
        <v>239</v>
      </c>
      <c r="H21" s="9">
        <v>122520</v>
      </c>
      <c r="I21" s="9">
        <v>122520</v>
      </c>
      <c r="J21" s="9"/>
      <c r="K21" s="8"/>
      <c r="L21" s="9"/>
      <c r="M21" s="9">
        <v>122520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71</v>
      </c>
      <c r="B22" s="8" t="s">
        <v>240</v>
      </c>
      <c r="C22" s="8" t="s">
        <v>241</v>
      </c>
      <c r="D22" s="8" t="s">
        <v>130</v>
      </c>
      <c r="E22" s="8" t="s">
        <v>131</v>
      </c>
      <c r="F22" s="8" t="s">
        <v>238</v>
      </c>
      <c r="G22" s="8" t="s">
        <v>239</v>
      </c>
      <c r="H22" s="9">
        <v>108000</v>
      </c>
      <c r="I22" s="9">
        <v>108000</v>
      </c>
      <c r="J22" s="9"/>
      <c r="K22" s="8"/>
      <c r="L22" s="9"/>
      <c r="M22" s="9">
        <v>108000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71</v>
      </c>
      <c r="B23" s="8" t="s">
        <v>242</v>
      </c>
      <c r="C23" s="8" t="s">
        <v>243</v>
      </c>
      <c r="D23" s="8" t="s">
        <v>104</v>
      </c>
      <c r="E23" s="8" t="s">
        <v>105</v>
      </c>
      <c r="F23" s="8" t="s">
        <v>244</v>
      </c>
      <c r="G23" s="8" t="s">
        <v>243</v>
      </c>
      <c r="H23" s="9">
        <v>866082.57</v>
      </c>
      <c r="I23" s="9">
        <v>866082.57</v>
      </c>
      <c r="J23" s="9"/>
      <c r="K23" s="8"/>
      <c r="L23" s="9"/>
      <c r="M23" s="9">
        <v>866082.57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71</v>
      </c>
      <c r="B24" s="8" t="s">
        <v>245</v>
      </c>
      <c r="C24" s="8" t="s">
        <v>246</v>
      </c>
      <c r="D24" s="8" t="s">
        <v>114</v>
      </c>
      <c r="E24" s="8" t="s">
        <v>115</v>
      </c>
      <c r="F24" s="8" t="s">
        <v>247</v>
      </c>
      <c r="G24" s="8" t="s">
        <v>248</v>
      </c>
      <c r="H24" s="9">
        <v>28547.08</v>
      </c>
      <c r="I24" s="9">
        <v>28547.08</v>
      </c>
      <c r="J24" s="9"/>
      <c r="K24" s="8"/>
      <c r="L24" s="9"/>
      <c r="M24" s="9">
        <v>28547.08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71</v>
      </c>
      <c r="B25" s="8" t="s">
        <v>245</v>
      </c>
      <c r="C25" s="8" t="s">
        <v>246</v>
      </c>
      <c r="D25" s="8" t="s">
        <v>112</v>
      </c>
      <c r="E25" s="8" t="s">
        <v>113</v>
      </c>
      <c r="F25" s="8" t="s">
        <v>247</v>
      </c>
      <c r="G25" s="8" t="s">
        <v>248</v>
      </c>
      <c r="H25" s="9">
        <v>253498.97</v>
      </c>
      <c r="I25" s="9">
        <v>253498.97</v>
      </c>
      <c r="J25" s="9"/>
      <c r="K25" s="8"/>
      <c r="L25" s="9"/>
      <c r="M25" s="9">
        <v>253498.97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71</v>
      </c>
      <c r="B26" s="8" t="s">
        <v>245</v>
      </c>
      <c r="C26" s="8" t="s">
        <v>246</v>
      </c>
      <c r="D26" s="8" t="s">
        <v>116</v>
      </c>
      <c r="E26" s="8" t="s">
        <v>117</v>
      </c>
      <c r="F26" s="8" t="s">
        <v>249</v>
      </c>
      <c r="G26" s="8" t="s">
        <v>250</v>
      </c>
      <c r="H26" s="9">
        <v>218413.04</v>
      </c>
      <c r="I26" s="9">
        <v>218413.04</v>
      </c>
      <c r="J26" s="9"/>
      <c r="K26" s="8"/>
      <c r="L26" s="9"/>
      <c r="M26" s="9">
        <v>218413.04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71</v>
      </c>
      <c r="B27" s="8" t="s">
        <v>245</v>
      </c>
      <c r="C27" s="8" t="s">
        <v>246</v>
      </c>
      <c r="D27" s="8" t="s">
        <v>118</v>
      </c>
      <c r="E27" s="8" t="s">
        <v>119</v>
      </c>
      <c r="F27" s="8" t="s">
        <v>251</v>
      </c>
      <c r="G27" s="8" t="s">
        <v>252</v>
      </c>
      <c r="H27" s="9">
        <v>16240</v>
      </c>
      <c r="I27" s="9">
        <v>16240</v>
      </c>
      <c r="J27" s="9"/>
      <c r="K27" s="8"/>
      <c r="L27" s="9"/>
      <c r="M27" s="9">
        <v>16240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71</v>
      </c>
      <c r="B28" s="8" t="s">
        <v>245</v>
      </c>
      <c r="C28" s="8" t="s">
        <v>246</v>
      </c>
      <c r="D28" s="8" t="s">
        <v>118</v>
      </c>
      <c r="E28" s="8" t="s">
        <v>119</v>
      </c>
      <c r="F28" s="8" t="s">
        <v>251</v>
      </c>
      <c r="G28" s="8" t="s">
        <v>252</v>
      </c>
      <c r="H28" s="9">
        <v>1680</v>
      </c>
      <c r="I28" s="9">
        <v>1680</v>
      </c>
      <c r="J28" s="9"/>
      <c r="K28" s="8"/>
      <c r="L28" s="9"/>
      <c r="M28" s="9">
        <v>1680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71</v>
      </c>
      <c r="B29" s="8" t="s">
        <v>253</v>
      </c>
      <c r="C29" s="8" t="s">
        <v>254</v>
      </c>
      <c r="D29" s="8" t="s">
        <v>130</v>
      </c>
      <c r="E29" s="8" t="s">
        <v>131</v>
      </c>
      <c r="F29" s="8" t="s">
        <v>251</v>
      </c>
      <c r="G29" s="8" t="s">
        <v>252</v>
      </c>
      <c r="H29" s="9">
        <v>2927.05</v>
      </c>
      <c r="I29" s="9">
        <v>2927.05</v>
      </c>
      <c r="J29" s="9"/>
      <c r="K29" s="8"/>
      <c r="L29" s="9"/>
      <c r="M29" s="9">
        <v>2927.05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71</v>
      </c>
      <c r="B30" s="8" t="s">
        <v>253</v>
      </c>
      <c r="C30" s="8" t="s">
        <v>254</v>
      </c>
      <c r="D30" s="8" t="s">
        <v>130</v>
      </c>
      <c r="E30" s="8" t="s">
        <v>131</v>
      </c>
      <c r="F30" s="8" t="s">
        <v>251</v>
      </c>
      <c r="G30" s="8" t="s">
        <v>252</v>
      </c>
      <c r="H30" s="9">
        <v>24138.03</v>
      </c>
      <c r="I30" s="9">
        <v>24138.03</v>
      </c>
      <c r="J30" s="9"/>
      <c r="K30" s="8"/>
      <c r="L30" s="9"/>
      <c r="M30" s="9">
        <v>24138.03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71</v>
      </c>
      <c r="B31" s="8" t="s">
        <v>255</v>
      </c>
      <c r="C31" s="8" t="s">
        <v>256</v>
      </c>
      <c r="D31" s="8" t="s">
        <v>130</v>
      </c>
      <c r="E31" s="8" t="s">
        <v>131</v>
      </c>
      <c r="F31" s="8" t="s">
        <v>251</v>
      </c>
      <c r="G31" s="8" t="s">
        <v>252</v>
      </c>
      <c r="H31" s="9">
        <v>4097.87</v>
      </c>
      <c r="I31" s="9">
        <v>4097.87</v>
      </c>
      <c r="J31" s="9"/>
      <c r="K31" s="8"/>
      <c r="L31" s="9"/>
      <c r="M31" s="9">
        <v>4097.87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71</v>
      </c>
      <c r="B32" s="8" t="s">
        <v>257</v>
      </c>
      <c r="C32" s="8" t="s">
        <v>125</v>
      </c>
      <c r="D32" s="8" t="s">
        <v>124</v>
      </c>
      <c r="E32" s="8" t="s">
        <v>125</v>
      </c>
      <c r="F32" s="8" t="s">
        <v>258</v>
      </c>
      <c r="G32" s="8" t="s">
        <v>125</v>
      </c>
      <c r="H32" s="9">
        <v>695670.72</v>
      </c>
      <c r="I32" s="9">
        <v>695670.72</v>
      </c>
      <c r="J32" s="9"/>
      <c r="K32" s="8"/>
      <c r="L32" s="9"/>
      <c r="M32" s="9">
        <v>695670.72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71</v>
      </c>
      <c r="B33" s="8" t="s">
        <v>259</v>
      </c>
      <c r="C33" s="8" t="s">
        <v>260</v>
      </c>
      <c r="D33" s="8" t="s">
        <v>130</v>
      </c>
      <c r="E33" s="8" t="s">
        <v>131</v>
      </c>
      <c r="F33" s="8" t="s">
        <v>261</v>
      </c>
      <c r="G33" s="8" t="s">
        <v>260</v>
      </c>
      <c r="H33" s="9">
        <v>82954.72</v>
      </c>
      <c r="I33" s="9">
        <v>82954.72</v>
      </c>
      <c r="J33" s="9"/>
      <c r="K33" s="8"/>
      <c r="L33" s="9"/>
      <c r="M33" s="9">
        <v>82954.72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71</v>
      </c>
      <c r="B34" s="8" t="s">
        <v>262</v>
      </c>
      <c r="C34" s="8" t="s">
        <v>263</v>
      </c>
      <c r="D34" s="8" t="s">
        <v>130</v>
      </c>
      <c r="E34" s="8" t="s">
        <v>131</v>
      </c>
      <c r="F34" s="8" t="s">
        <v>264</v>
      </c>
      <c r="G34" s="8" t="s">
        <v>263</v>
      </c>
      <c r="H34" s="9">
        <v>16800</v>
      </c>
      <c r="I34" s="9">
        <v>16800</v>
      </c>
      <c r="J34" s="9"/>
      <c r="K34" s="8"/>
      <c r="L34" s="9"/>
      <c r="M34" s="9">
        <v>16800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71</v>
      </c>
      <c r="B35" s="8" t="s">
        <v>265</v>
      </c>
      <c r="C35" s="8" t="s">
        <v>266</v>
      </c>
      <c r="D35" s="8" t="s">
        <v>130</v>
      </c>
      <c r="E35" s="8" t="s">
        <v>131</v>
      </c>
      <c r="F35" s="8" t="s">
        <v>267</v>
      </c>
      <c r="G35" s="8" t="s">
        <v>268</v>
      </c>
      <c r="H35" s="9">
        <v>300000</v>
      </c>
      <c r="I35" s="9">
        <v>300000</v>
      </c>
      <c r="J35" s="9"/>
      <c r="K35" s="8"/>
      <c r="L35" s="9"/>
      <c r="M35" s="9">
        <v>300000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10" t="s">
        <v>71</v>
      </c>
      <c r="B36" s="8" t="s">
        <v>269</v>
      </c>
      <c r="C36" s="8" t="s">
        <v>270</v>
      </c>
      <c r="D36" s="8" t="s">
        <v>130</v>
      </c>
      <c r="E36" s="8" t="s">
        <v>131</v>
      </c>
      <c r="F36" s="8" t="s">
        <v>271</v>
      </c>
      <c r="G36" s="8" t="s">
        <v>272</v>
      </c>
      <c r="H36" s="9">
        <v>432600</v>
      </c>
      <c r="I36" s="9">
        <v>432600</v>
      </c>
      <c r="J36" s="9"/>
      <c r="K36" s="8"/>
      <c r="L36" s="9"/>
      <c r="M36" s="9">
        <v>432600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10" t="s">
        <v>71</v>
      </c>
      <c r="B37" s="8" t="s">
        <v>273</v>
      </c>
      <c r="C37" s="8" t="s">
        <v>274</v>
      </c>
      <c r="D37" s="8" t="s">
        <v>130</v>
      </c>
      <c r="E37" s="8" t="s">
        <v>131</v>
      </c>
      <c r="F37" s="8" t="s">
        <v>271</v>
      </c>
      <c r="G37" s="8" t="s">
        <v>272</v>
      </c>
      <c r="H37" s="9">
        <v>43260</v>
      </c>
      <c r="I37" s="9">
        <v>43260</v>
      </c>
      <c r="J37" s="9"/>
      <c r="K37" s="8"/>
      <c r="L37" s="9"/>
      <c r="M37" s="9">
        <v>43260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10" t="s">
        <v>71</v>
      </c>
      <c r="B38" s="8" t="s">
        <v>275</v>
      </c>
      <c r="C38" s="8" t="s">
        <v>276</v>
      </c>
      <c r="D38" s="8" t="s">
        <v>130</v>
      </c>
      <c r="E38" s="8" t="s">
        <v>131</v>
      </c>
      <c r="F38" s="8" t="s">
        <v>232</v>
      </c>
      <c r="G38" s="8" t="s">
        <v>233</v>
      </c>
      <c r="H38" s="9">
        <v>13500</v>
      </c>
      <c r="I38" s="9">
        <v>13500</v>
      </c>
      <c r="J38" s="9"/>
      <c r="K38" s="8"/>
      <c r="L38" s="9"/>
      <c r="M38" s="9">
        <v>13500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10" t="s">
        <v>71</v>
      </c>
      <c r="B39" s="8" t="s">
        <v>277</v>
      </c>
      <c r="C39" s="8" t="s">
        <v>278</v>
      </c>
      <c r="D39" s="8" t="s">
        <v>130</v>
      </c>
      <c r="E39" s="8" t="s">
        <v>131</v>
      </c>
      <c r="F39" s="8" t="s">
        <v>279</v>
      </c>
      <c r="G39" s="8" t="s">
        <v>280</v>
      </c>
      <c r="H39" s="9">
        <v>52800</v>
      </c>
      <c r="I39" s="9">
        <v>52800</v>
      </c>
      <c r="J39" s="9"/>
      <c r="K39" s="8"/>
      <c r="L39" s="9"/>
      <c r="M39" s="9">
        <v>52800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10" t="s">
        <v>71</v>
      </c>
      <c r="B40" s="8" t="s">
        <v>281</v>
      </c>
      <c r="C40" s="8" t="s">
        <v>282</v>
      </c>
      <c r="D40" s="8" t="s">
        <v>130</v>
      </c>
      <c r="E40" s="8" t="s">
        <v>131</v>
      </c>
      <c r="F40" s="8" t="s">
        <v>283</v>
      </c>
      <c r="G40" s="8" t="s">
        <v>282</v>
      </c>
      <c r="H40" s="9">
        <v>37200</v>
      </c>
      <c r="I40" s="9">
        <v>37200</v>
      </c>
      <c r="J40" s="9"/>
      <c r="K40" s="8"/>
      <c r="L40" s="9"/>
      <c r="M40" s="9">
        <v>37200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10" t="s">
        <v>71</v>
      </c>
      <c r="B41" s="8" t="s">
        <v>277</v>
      </c>
      <c r="C41" s="8" t="s">
        <v>278</v>
      </c>
      <c r="D41" s="8" t="s">
        <v>130</v>
      </c>
      <c r="E41" s="8" t="s">
        <v>131</v>
      </c>
      <c r="F41" s="8" t="s">
        <v>284</v>
      </c>
      <c r="G41" s="8" t="s">
        <v>285</v>
      </c>
      <c r="H41" s="9">
        <v>105568</v>
      </c>
      <c r="I41" s="9">
        <v>105568</v>
      </c>
      <c r="J41" s="9"/>
      <c r="K41" s="8"/>
      <c r="L41" s="9"/>
      <c r="M41" s="9">
        <v>105568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75" customHeight="1" spans="1:24">
      <c r="A42" s="10" t="s">
        <v>71</v>
      </c>
      <c r="B42" s="8" t="s">
        <v>277</v>
      </c>
      <c r="C42" s="8" t="s">
        <v>278</v>
      </c>
      <c r="D42" s="8" t="s">
        <v>130</v>
      </c>
      <c r="E42" s="8" t="s">
        <v>131</v>
      </c>
      <c r="F42" s="8" t="s">
        <v>286</v>
      </c>
      <c r="G42" s="8" t="s">
        <v>287</v>
      </c>
      <c r="H42" s="9">
        <v>4800</v>
      </c>
      <c r="I42" s="9">
        <v>4800</v>
      </c>
      <c r="J42" s="9"/>
      <c r="K42" s="8"/>
      <c r="L42" s="9"/>
      <c r="M42" s="9">
        <v>4800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30.75" customHeight="1" spans="1:24">
      <c r="A43" s="10" t="s">
        <v>71</v>
      </c>
      <c r="B43" s="8" t="s">
        <v>277</v>
      </c>
      <c r="C43" s="8" t="s">
        <v>278</v>
      </c>
      <c r="D43" s="8" t="s">
        <v>130</v>
      </c>
      <c r="E43" s="8" t="s">
        <v>131</v>
      </c>
      <c r="F43" s="8" t="s">
        <v>288</v>
      </c>
      <c r="G43" s="8" t="s">
        <v>289</v>
      </c>
      <c r="H43" s="9">
        <v>9072</v>
      </c>
      <c r="I43" s="9">
        <v>9072</v>
      </c>
      <c r="J43" s="9"/>
      <c r="K43" s="8"/>
      <c r="L43" s="9"/>
      <c r="M43" s="9">
        <v>9072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30.75" customHeight="1" spans="1:24">
      <c r="A44" s="10" t="s">
        <v>71</v>
      </c>
      <c r="B44" s="8" t="s">
        <v>277</v>
      </c>
      <c r="C44" s="8" t="s">
        <v>278</v>
      </c>
      <c r="D44" s="8" t="s">
        <v>130</v>
      </c>
      <c r="E44" s="8" t="s">
        <v>131</v>
      </c>
      <c r="F44" s="8" t="s">
        <v>290</v>
      </c>
      <c r="G44" s="8" t="s">
        <v>291</v>
      </c>
      <c r="H44" s="9">
        <v>24900</v>
      </c>
      <c r="I44" s="9">
        <v>24900</v>
      </c>
      <c r="J44" s="9"/>
      <c r="K44" s="8"/>
      <c r="L44" s="9"/>
      <c r="M44" s="9">
        <v>24900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ht="30.75" customHeight="1" spans="1:24">
      <c r="A45" s="10" t="s">
        <v>71</v>
      </c>
      <c r="B45" s="8" t="s">
        <v>277</v>
      </c>
      <c r="C45" s="8" t="s">
        <v>278</v>
      </c>
      <c r="D45" s="8" t="s">
        <v>130</v>
      </c>
      <c r="E45" s="8" t="s">
        <v>131</v>
      </c>
      <c r="F45" s="8" t="s">
        <v>292</v>
      </c>
      <c r="G45" s="8" t="s">
        <v>293</v>
      </c>
      <c r="H45" s="9">
        <v>48000</v>
      </c>
      <c r="I45" s="9">
        <v>48000</v>
      </c>
      <c r="J45" s="9"/>
      <c r="K45" s="8"/>
      <c r="L45" s="9"/>
      <c r="M45" s="9">
        <v>48000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ht="30.75" customHeight="1" spans="1:24">
      <c r="A46" s="10" t="s">
        <v>71</v>
      </c>
      <c r="B46" s="8" t="s">
        <v>277</v>
      </c>
      <c r="C46" s="8" t="s">
        <v>278</v>
      </c>
      <c r="D46" s="8" t="s">
        <v>130</v>
      </c>
      <c r="E46" s="8" t="s">
        <v>131</v>
      </c>
      <c r="F46" s="8" t="s">
        <v>264</v>
      </c>
      <c r="G46" s="8" t="s">
        <v>263</v>
      </c>
      <c r="H46" s="9">
        <v>21984</v>
      </c>
      <c r="I46" s="9">
        <v>21984</v>
      </c>
      <c r="J46" s="9"/>
      <c r="K46" s="8"/>
      <c r="L46" s="9"/>
      <c r="M46" s="9">
        <v>21984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ht="30.75" customHeight="1" spans="1:24">
      <c r="A47" s="10" t="s">
        <v>71</v>
      </c>
      <c r="B47" s="8" t="s">
        <v>277</v>
      </c>
      <c r="C47" s="8" t="s">
        <v>278</v>
      </c>
      <c r="D47" s="8" t="s">
        <v>130</v>
      </c>
      <c r="E47" s="8" t="s">
        <v>131</v>
      </c>
      <c r="F47" s="8" t="s">
        <v>294</v>
      </c>
      <c r="G47" s="8" t="s">
        <v>295</v>
      </c>
      <c r="H47" s="9">
        <v>4400</v>
      </c>
      <c r="I47" s="9">
        <v>4400</v>
      </c>
      <c r="J47" s="9"/>
      <c r="K47" s="8"/>
      <c r="L47" s="9"/>
      <c r="M47" s="9">
        <v>4400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ht="30.75" customHeight="1" spans="1:24">
      <c r="A48" s="10" t="s">
        <v>71</v>
      </c>
      <c r="B48" s="8" t="s">
        <v>296</v>
      </c>
      <c r="C48" s="8" t="s">
        <v>201</v>
      </c>
      <c r="D48" s="8" t="s">
        <v>130</v>
      </c>
      <c r="E48" s="8" t="s">
        <v>131</v>
      </c>
      <c r="F48" s="8" t="s">
        <v>297</v>
      </c>
      <c r="G48" s="8" t="s">
        <v>201</v>
      </c>
      <c r="H48" s="9">
        <v>60000</v>
      </c>
      <c r="I48" s="9">
        <v>60000</v>
      </c>
      <c r="J48" s="9"/>
      <c r="K48" s="8"/>
      <c r="L48" s="9"/>
      <c r="M48" s="9">
        <v>60000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ht="30.75" customHeight="1" spans="1:24">
      <c r="A49" s="10" t="s">
        <v>71</v>
      </c>
      <c r="B49" s="8" t="s">
        <v>277</v>
      </c>
      <c r="C49" s="8" t="s">
        <v>278</v>
      </c>
      <c r="D49" s="8" t="s">
        <v>130</v>
      </c>
      <c r="E49" s="8" t="s">
        <v>131</v>
      </c>
      <c r="F49" s="8" t="s">
        <v>298</v>
      </c>
      <c r="G49" s="8" t="s">
        <v>299</v>
      </c>
      <c r="H49" s="9">
        <v>45000</v>
      </c>
      <c r="I49" s="9">
        <v>45000</v>
      </c>
      <c r="J49" s="9"/>
      <c r="K49" s="8"/>
      <c r="L49" s="9"/>
      <c r="M49" s="9">
        <v>45000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ht="30.75" customHeight="1" spans="1:24">
      <c r="A50" s="10" t="s">
        <v>71</v>
      </c>
      <c r="B50" s="8" t="s">
        <v>277</v>
      </c>
      <c r="C50" s="8" t="s">
        <v>278</v>
      </c>
      <c r="D50" s="8" t="s">
        <v>130</v>
      </c>
      <c r="E50" s="8" t="s">
        <v>131</v>
      </c>
      <c r="F50" s="8" t="s">
        <v>279</v>
      </c>
      <c r="G50" s="8" t="s">
        <v>280</v>
      </c>
      <c r="H50" s="9">
        <v>51000</v>
      </c>
      <c r="I50" s="9">
        <v>51000</v>
      </c>
      <c r="J50" s="9"/>
      <c r="K50" s="8"/>
      <c r="L50" s="9"/>
      <c r="M50" s="9">
        <v>51000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ht="30.75" customHeight="1" spans="1:24">
      <c r="A51" s="10" t="s">
        <v>71</v>
      </c>
      <c r="B51" s="8" t="s">
        <v>300</v>
      </c>
      <c r="C51" s="8" t="s">
        <v>301</v>
      </c>
      <c r="D51" s="8" t="s">
        <v>102</v>
      </c>
      <c r="E51" s="8" t="s">
        <v>103</v>
      </c>
      <c r="F51" s="8" t="s">
        <v>284</v>
      </c>
      <c r="G51" s="8" t="s">
        <v>285</v>
      </c>
      <c r="H51" s="9">
        <v>2000</v>
      </c>
      <c r="I51" s="9">
        <v>2000</v>
      </c>
      <c r="J51" s="9"/>
      <c r="K51" s="8"/>
      <c r="L51" s="9"/>
      <c r="M51" s="9">
        <v>2000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ht="30.75" customHeight="1" spans="1:24">
      <c r="A52" s="10" t="s">
        <v>71</v>
      </c>
      <c r="B52" s="8" t="s">
        <v>300</v>
      </c>
      <c r="C52" s="8" t="s">
        <v>301</v>
      </c>
      <c r="D52" s="8" t="s">
        <v>102</v>
      </c>
      <c r="E52" s="8" t="s">
        <v>103</v>
      </c>
      <c r="F52" s="8" t="s">
        <v>264</v>
      </c>
      <c r="G52" s="8" t="s">
        <v>263</v>
      </c>
      <c r="H52" s="9">
        <v>7600</v>
      </c>
      <c r="I52" s="9">
        <v>7600</v>
      </c>
      <c r="J52" s="9"/>
      <c r="K52" s="8"/>
      <c r="L52" s="9"/>
      <c r="M52" s="9">
        <v>7600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ht="30.75" customHeight="1" spans="1:24">
      <c r="A53" s="10" t="s">
        <v>71</v>
      </c>
      <c r="B53" s="8" t="s">
        <v>302</v>
      </c>
      <c r="C53" s="8" t="s">
        <v>303</v>
      </c>
      <c r="D53" s="8" t="s">
        <v>102</v>
      </c>
      <c r="E53" s="8" t="s">
        <v>103</v>
      </c>
      <c r="F53" s="8" t="s">
        <v>304</v>
      </c>
      <c r="G53" s="8" t="s">
        <v>305</v>
      </c>
      <c r="H53" s="9">
        <v>357762</v>
      </c>
      <c r="I53" s="9">
        <v>357762</v>
      </c>
      <c r="J53" s="9"/>
      <c r="K53" s="8"/>
      <c r="L53" s="9"/>
      <c r="M53" s="9">
        <v>357762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ht="30.75" customHeight="1" spans="1:24">
      <c r="A54" s="10" t="s">
        <v>71</v>
      </c>
      <c r="B54" s="8" t="s">
        <v>306</v>
      </c>
      <c r="C54" s="8" t="s">
        <v>307</v>
      </c>
      <c r="D54" s="8" t="s">
        <v>132</v>
      </c>
      <c r="E54" s="8" t="s">
        <v>133</v>
      </c>
      <c r="F54" s="8" t="s">
        <v>308</v>
      </c>
      <c r="G54" s="8" t="s">
        <v>309</v>
      </c>
      <c r="H54" s="9">
        <v>22000</v>
      </c>
      <c r="I54" s="9">
        <v>22000</v>
      </c>
      <c r="J54" s="9"/>
      <c r="K54" s="8"/>
      <c r="L54" s="9"/>
      <c r="M54" s="9">
        <v>22000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ht="30.75" customHeight="1" spans="1:24">
      <c r="A55" s="10" t="s">
        <v>71</v>
      </c>
      <c r="B55" s="8" t="s">
        <v>310</v>
      </c>
      <c r="C55" s="8" t="s">
        <v>311</v>
      </c>
      <c r="D55" s="8" t="s">
        <v>106</v>
      </c>
      <c r="E55" s="8" t="s">
        <v>107</v>
      </c>
      <c r="F55" s="8" t="s">
        <v>312</v>
      </c>
      <c r="G55" s="8" t="s">
        <v>313</v>
      </c>
      <c r="H55" s="9">
        <v>116823</v>
      </c>
      <c r="I55" s="9">
        <v>116823</v>
      </c>
      <c r="J55" s="9"/>
      <c r="K55" s="8"/>
      <c r="L55" s="9"/>
      <c r="M55" s="9">
        <v>116823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ht="30.85" customHeight="1" spans="1:24">
      <c r="A56" s="11" t="s">
        <v>196</v>
      </c>
      <c r="B56" s="11"/>
      <c r="C56" s="11"/>
      <c r="D56" s="11"/>
      <c r="E56" s="11"/>
      <c r="F56" s="11"/>
      <c r="G56" s="11"/>
      <c r="H56" s="9">
        <v>10672475.05</v>
      </c>
      <c r="I56" s="9">
        <v>10672475.05</v>
      </c>
      <c r="J56" s="9"/>
      <c r="K56" s="9"/>
      <c r="L56" s="9"/>
      <c r="M56" s="9">
        <v>10672475.05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</sheetData>
  <mergeCells count="30">
    <mergeCell ref="A3:X3"/>
    <mergeCell ref="A4:G4"/>
    <mergeCell ref="H5:X5"/>
    <mergeCell ref="I6:N6"/>
    <mergeCell ref="O6:Q6"/>
    <mergeCell ref="S6:X6"/>
    <mergeCell ref="I7:J7"/>
    <mergeCell ref="A56:G56"/>
    <mergeCell ref="A5:A8"/>
    <mergeCell ref="B5:B8"/>
    <mergeCell ref="C5:C8"/>
    <mergeCell ref="D5:D8"/>
    <mergeCell ref="E5:E8"/>
    <mergeCell ref="F5:F8"/>
    <mergeCell ref="G5:G8"/>
    <mergeCell ref="H6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9" right="0.39" top="0.39" bottom="0.39" header="0.51" footer="0.51"/>
  <pageSetup paperSize="9" scale="57" orientation="landscape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51"/>
  <sheetViews>
    <sheetView showZeros="0" workbookViewId="0">
      <pane ySplit="1" topLeftCell="A2" activePane="bottomLeft" state="frozen"/>
      <selection/>
      <selection pane="bottomLeft" activeCell="H27" sqref="H27"/>
    </sheetView>
  </sheetViews>
  <sheetFormatPr defaultColWidth="10.712962962963" defaultRowHeight="14.25" customHeight="1"/>
  <cols>
    <col min="1" max="1" width="16.1388888888889" customWidth="1"/>
    <col min="2" max="2" width="28.1296296296296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15.8518518518519" customWidth="1"/>
    <col min="9" max="23" width="12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8" t="s">
        <v>314</v>
      </c>
    </row>
    <row r="3" ht="45" customHeight="1" spans="1:23">
      <c r="A3" s="24" t="s">
        <v>315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ht="13.5" customHeight="1" spans="1:23">
      <c r="A4" s="23" t="str">
        <f>"单位名称："&amp;"楚雄彝族自治州应急管理局"</f>
        <v>单位名称：楚雄彝族自治州应急管理局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8" t="s">
        <v>54</v>
      </c>
    </row>
    <row r="5" ht="21.75" customHeight="1" spans="1:23">
      <c r="A5" s="11" t="s">
        <v>316</v>
      </c>
      <c r="B5" s="11" t="s">
        <v>207</v>
      </c>
      <c r="C5" s="11" t="s">
        <v>208</v>
      </c>
      <c r="D5" s="11" t="s">
        <v>206</v>
      </c>
      <c r="E5" s="11" t="s">
        <v>209</v>
      </c>
      <c r="F5" s="11" t="s">
        <v>210</v>
      </c>
      <c r="G5" s="11" t="s">
        <v>317</v>
      </c>
      <c r="H5" s="11" t="s">
        <v>318</v>
      </c>
      <c r="I5" s="11" t="s">
        <v>57</v>
      </c>
      <c r="J5" s="11" t="s">
        <v>319</v>
      </c>
      <c r="K5" s="11"/>
      <c r="L5" s="11"/>
      <c r="M5" s="11"/>
      <c r="N5" s="11" t="s">
        <v>215</v>
      </c>
      <c r="O5" s="11"/>
      <c r="P5" s="11"/>
      <c r="Q5" s="11" t="s">
        <v>63</v>
      </c>
      <c r="R5" s="11" t="s">
        <v>64</v>
      </c>
      <c r="S5" s="11"/>
      <c r="T5" s="11"/>
      <c r="U5" s="11"/>
      <c r="V5" s="11"/>
      <c r="W5" s="11"/>
    </row>
    <row r="6" ht="21.75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60</v>
      </c>
      <c r="K6" s="11"/>
      <c r="L6" s="11" t="s">
        <v>61</v>
      </c>
      <c r="M6" s="11" t="s">
        <v>62</v>
      </c>
      <c r="N6" s="11" t="s">
        <v>60</v>
      </c>
      <c r="O6" s="11" t="s">
        <v>61</v>
      </c>
      <c r="P6" s="11" t="s">
        <v>62</v>
      </c>
      <c r="Q6" s="11"/>
      <c r="R6" s="11" t="s">
        <v>59</v>
      </c>
      <c r="S6" s="11" t="s">
        <v>65</v>
      </c>
      <c r="T6" s="11" t="s">
        <v>222</v>
      </c>
      <c r="U6" s="11" t="s">
        <v>67</v>
      </c>
      <c r="V6" s="11" t="s">
        <v>68</v>
      </c>
      <c r="W6" s="11" t="s">
        <v>69</v>
      </c>
    </row>
    <row r="7" ht="21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39.75" customHeight="1" spans="1:23">
      <c r="A8" s="11"/>
      <c r="B8" s="11"/>
      <c r="C8" s="11"/>
      <c r="D8" s="11"/>
      <c r="E8" s="11"/>
      <c r="F8" s="11"/>
      <c r="G8" s="11"/>
      <c r="H8" s="11"/>
      <c r="I8" s="11"/>
      <c r="J8" s="11" t="s">
        <v>59</v>
      </c>
      <c r="K8" s="11" t="s">
        <v>320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60">
        <v>1</v>
      </c>
      <c r="B9" s="60">
        <v>2</v>
      </c>
      <c r="C9" s="60">
        <v>3</v>
      </c>
      <c r="D9" s="60">
        <v>4</v>
      </c>
      <c r="E9" s="60">
        <v>5</v>
      </c>
      <c r="F9" s="60">
        <v>6</v>
      </c>
      <c r="G9" s="60">
        <v>7</v>
      </c>
      <c r="H9" s="60">
        <v>8</v>
      </c>
      <c r="I9" s="60">
        <v>9</v>
      </c>
      <c r="J9" s="60">
        <v>10</v>
      </c>
      <c r="K9" s="60">
        <v>11</v>
      </c>
      <c r="L9" s="61">
        <v>12</v>
      </c>
      <c r="M9" s="61">
        <v>13</v>
      </c>
      <c r="N9" s="61">
        <v>14</v>
      </c>
      <c r="O9" s="61">
        <v>15</v>
      </c>
      <c r="P9" s="61">
        <v>16</v>
      </c>
      <c r="Q9" s="61">
        <v>17</v>
      </c>
      <c r="R9" s="61">
        <v>18</v>
      </c>
      <c r="S9" s="61">
        <v>19</v>
      </c>
      <c r="T9" s="61">
        <v>20</v>
      </c>
      <c r="U9" s="60">
        <v>21</v>
      </c>
      <c r="V9" s="60">
        <v>22</v>
      </c>
      <c r="W9" s="60">
        <v>23</v>
      </c>
    </row>
    <row r="10" ht="22" customHeight="1" spans="1:23">
      <c r="A10" s="8"/>
      <c r="B10" s="8"/>
      <c r="C10" s="8" t="s">
        <v>321</v>
      </c>
      <c r="D10" s="8"/>
      <c r="E10" s="8"/>
      <c r="F10" s="8"/>
      <c r="G10" s="8"/>
      <c r="H10" s="8"/>
      <c r="I10" s="20">
        <v>965000</v>
      </c>
      <c r="J10" s="9">
        <v>965000</v>
      </c>
      <c r="K10" s="9">
        <v>965000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 t="s">
        <v>322</v>
      </c>
      <c r="B11" s="8" t="s">
        <v>323</v>
      </c>
      <c r="C11" s="8" t="s">
        <v>321</v>
      </c>
      <c r="D11" s="8" t="s">
        <v>71</v>
      </c>
      <c r="E11" s="8" t="s">
        <v>136</v>
      </c>
      <c r="F11" s="8" t="s">
        <v>137</v>
      </c>
      <c r="G11" s="8" t="s">
        <v>284</v>
      </c>
      <c r="H11" s="8" t="s">
        <v>285</v>
      </c>
      <c r="I11" s="9">
        <v>2750</v>
      </c>
      <c r="J11" s="9">
        <v>2750</v>
      </c>
      <c r="K11" s="9">
        <v>2750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322</v>
      </c>
      <c r="B12" s="8" t="s">
        <v>323</v>
      </c>
      <c r="C12" s="8" t="s">
        <v>321</v>
      </c>
      <c r="D12" s="8" t="s">
        <v>71</v>
      </c>
      <c r="E12" s="8" t="s">
        <v>136</v>
      </c>
      <c r="F12" s="8" t="s">
        <v>137</v>
      </c>
      <c r="G12" s="8" t="s">
        <v>324</v>
      </c>
      <c r="H12" s="8" t="s">
        <v>325</v>
      </c>
      <c r="I12" s="9">
        <v>30000</v>
      </c>
      <c r="J12" s="9">
        <v>30000</v>
      </c>
      <c r="K12" s="9">
        <v>30000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322</v>
      </c>
      <c r="B13" s="8" t="s">
        <v>323</v>
      </c>
      <c r="C13" s="8" t="s">
        <v>321</v>
      </c>
      <c r="D13" s="8" t="s">
        <v>71</v>
      </c>
      <c r="E13" s="8" t="s">
        <v>136</v>
      </c>
      <c r="F13" s="8" t="s">
        <v>137</v>
      </c>
      <c r="G13" s="8" t="s">
        <v>326</v>
      </c>
      <c r="H13" s="8" t="s">
        <v>327</v>
      </c>
      <c r="I13" s="9">
        <v>50400</v>
      </c>
      <c r="J13" s="9">
        <v>50400</v>
      </c>
      <c r="K13" s="9">
        <v>50400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322</v>
      </c>
      <c r="B14" s="8" t="s">
        <v>323</v>
      </c>
      <c r="C14" s="8" t="s">
        <v>321</v>
      </c>
      <c r="D14" s="8" t="s">
        <v>71</v>
      </c>
      <c r="E14" s="8" t="s">
        <v>136</v>
      </c>
      <c r="F14" s="8" t="s">
        <v>137</v>
      </c>
      <c r="G14" s="8" t="s">
        <v>294</v>
      </c>
      <c r="H14" s="8" t="s">
        <v>295</v>
      </c>
      <c r="I14" s="9">
        <v>20100</v>
      </c>
      <c r="J14" s="9">
        <v>20100</v>
      </c>
      <c r="K14" s="9">
        <v>20100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 t="s">
        <v>322</v>
      </c>
      <c r="B15" s="8" t="s">
        <v>323</v>
      </c>
      <c r="C15" s="8" t="s">
        <v>321</v>
      </c>
      <c r="D15" s="8" t="s">
        <v>71</v>
      </c>
      <c r="E15" s="8" t="s">
        <v>136</v>
      </c>
      <c r="F15" s="8" t="s">
        <v>137</v>
      </c>
      <c r="G15" s="8" t="s">
        <v>328</v>
      </c>
      <c r="H15" s="8" t="s">
        <v>329</v>
      </c>
      <c r="I15" s="9">
        <v>133650</v>
      </c>
      <c r="J15" s="9">
        <v>133650</v>
      </c>
      <c r="K15" s="9">
        <v>133650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322</v>
      </c>
      <c r="B16" s="8" t="s">
        <v>323</v>
      </c>
      <c r="C16" s="8" t="s">
        <v>321</v>
      </c>
      <c r="D16" s="8" t="s">
        <v>71</v>
      </c>
      <c r="E16" s="8" t="s">
        <v>136</v>
      </c>
      <c r="F16" s="8" t="s">
        <v>137</v>
      </c>
      <c r="G16" s="8" t="s">
        <v>330</v>
      </c>
      <c r="H16" s="8" t="s">
        <v>331</v>
      </c>
      <c r="I16" s="9">
        <v>13200</v>
      </c>
      <c r="J16" s="9">
        <v>13200</v>
      </c>
      <c r="K16" s="9">
        <v>13200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322</v>
      </c>
      <c r="B17" s="8" t="s">
        <v>323</v>
      </c>
      <c r="C17" s="8" t="s">
        <v>321</v>
      </c>
      <c r="D17" s="8" t="s">
        <v>71</v>
      </c>
      <c r="E17" s="8" t="s">
        <v>136</v>
      </c>
      <c r="F17" s="8" t="s">
        <v>137</v>
      </c>
      <c r="G17" s="8" t="s">
        <v>332</v>
      </c>
      <c r="H17" s="8" t="s">
        <v>333</v>
      </c>
      <c r="I17" s="9">
        <v>50000</v>
      </c>
      <c r="J17" s="9">
        <v>50000</v>
      </c>
      <c r="K17" s="9">
        <v>50000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8" t="s">
        <v>322</v>
      </c>
      <c r="B18" s="8" t="s">
        <v>323</v>
      </c>
      <c r="C18" s="8" t="s">
        <v>321</v>
      </c>
      <c r="D18" s="8" t="s">
        <v>71</v>
      </c>
      <c r="E18" s="8" t="s">
        <v>136</v>
      </c>
      <c r="F18" s="8" t="s">
        <v>137</v>
      </c>
      <c r="G18" s="8" t="s">
        <v>332</v>
      </c>
      <c r="H18" s="8" t="s">
        <v>333</v>
      </c>
      <c r="I18" s="9">
        <v>15300</v>
      </c>
      <c r="J18" s="9">
        <v>15300</v>
      </c>
      <c r="K18" s="9">
        <v>15300</v>
      </c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</row>
    <row r="19" ht="22" customHeight="1" spans="1:23">
      <c r="A19" s="8" t="s">
        <v>322</v>
      </c>
      <c r="B19" s="8" t="s">
        <v>323</v>
      </c>
      <c r="C19" s="8" t="s">
        <v>321</v>
      </c>
      <c r="D19" s="8" t="s">
        <v>71</v>
      </c>
      <c r="E19" s="8" t="s">
        <v>136</v>
      </c>
      <c r="F19" s="8" t="s">
        <v>137</v>
      </c>
      <c r="G19" s="8" t="s">
        <v>334</v>
      </c>
      <c r="H19" s="8" t="s">
        <v>335</v>
      </c>
      <c r="I19" s="9">
        <v>30000</v>
      </c>
      <c r="J19" s="9">
        <v>30000</v>
      </c>
      <c r="K19" s="9">
        <v>30000</v>
      </c>
      <c r="L19" s="9"/>
      <c r="M19" s="9"/>
      <c r="N19" s="9"/>
      <c r="O19" s="9"/>
      <c r="P19" s="8"/>
      <c r="Q19" s="9"/>
      <c r="R19" s="9"/>
      <c r="S19" s="9"/>
      <c r="T19" s="9"/>
      <c r="U19" s="9"/>
      <c r="V19" s="9"/>
      <c r="W19" s="9"/>
    </row>
    <row r="20" ht="22" customHeight="1" spans="1:23">
      <c r="A20" s="8" t="s">
        <v>322</v>
      </c>
      <c r="B20" s="8" t="s">
        <v>323</v>
      </c>
      <c r="C20" s="8" t="s">
        <v>321</v>
      </c>
      <c r="D20" s="8" t="s">
        <v>71</v>
      </c>
      <c r="E20" s="8" t="s">
        <v>136</v>
      </c>
      <c r="F20" s="8" t="s">
        <v>137</v>
      </c>
      <c r="G20" s="8" t="s">
        <v>334</v>
      </c>
      <c r="H20" s="8" t="s">
        <v>335</v>
      </c>
      <c r="I20" s="9">
        <v>430000</v>
      </c>
      <c r="J20" s="9">
        <v>430000</v>
      </c>
      <c r="K20" s="9">
        <v>430000</v>
      </c>
      <c r="L20" s="9"/>
      <c r="M20" s="9"/>
      <c r="N20" s="9"/>
      <c r="O20" s="9"/>
      <c r="P20" s="8"/>
      <c r="Q20" s="9"/>
      <c r="R20" s="9"/>
      <c r="S20" s="9"/>
      <c r="T20" s="9"/>
      <c r="U20" s="9"/>
      <c r="V20" s="9"/>
      <c r="W20" s="9"/>
    </row>
    <row r="21" ht="22" customHeight="1" spans="1:23">
      <c r="A21" s="8" t="s">
        <v>322</v>
      </c>
      <c r="B21" s="8" t="s">
        <v>323</v>
      </c>
      <c r="C21" s="8" t="s">
        <v>321</v>
      </c>
      <c r="D21" s="8" t="s">
        <v>71</v>
      </c>
      <c r="E21" s="8" t="s">
        <v>136</v>
      </c>
      <c r="F21" s="8" t="s">
        <v>137</v>
      </c>
      <c r="G21" s="8" t="s">
        <v>334</v>
      </c>
      <c r="H21" s="8" t="s">
        <v>335</v>
      </c>
      <c r="I21" s="9">
        <v>20000</v>
      </c>
      <c r="J21" s="9">
        <v>20000</v>
      </c>
      <c r="K21" s="9">
        <v>20000</v>
      </c>
      <c r="L21" s="9"/>
      <c r="M21" s="9"/>
      <c r="N21" s="9"/>
      <c r="O21" s="9"/>
      <c r="P21" s="8"/>
      <c r="Q21" s="9"/>
      <c r="R21" s="9"/>
      <c r="S21" s="9"/>
      <c r="T21" s="9"/>
      <c r="U21" s="9"/>
      <c r="V21" s="9"/>
      <c r="W21" s="9"/>
    </row>
    <row r="22" ht="22" customHeight="1" spans="1:23">
      <c r="A22" s="8" t="s">
        <v>322</v>
      </c>
      <c r="B22" s="8" t="s">
        <v>323</v>
      </c>
      <c r="C22" s="8" t="s">
        <v>321</v>
      </c>
      <c r="D22" s="8" t="s">
        <v>71</v>
      </c>
      <c r="E22" s="8" t="s">
        <v>136</v>
      </c>
      <c r="F22" s="8" t="s">
        <v>137</v>
      </c>
      <c r="G22" s="8" t="s">
        <v>334</v>
      </c>
      <c r="H22" s="8" t="s">
        <v>335</v>
      </c>
      <c r="I22" s="9">
        <v>15000</v>
      </c>
      <c r="J22" s="9">
        <v>15000</v>
      </c>
      <c r="K22" s="9">
        <v>15000</v>
      </c>
      <c r="L22" s="9"/>
      <c r="M22" s="9"/>
      <c r="N22" s="9"/>
      <c r="O22" s="9"/>
      <c r="P22" s="8"/>
      <c r="Q22" s="9"/>
      <c r="R22" s="9"/>
      <c r="S22" s="9"/>
      <c r="T22" s="9"/>
      <c r="U22" s="9"/>
      <c r="V22" s="9"/>
      <c r="W22" s="9"/>
    </row>
    <row r="23" ht="22" customHeight="1" spans="1:23">
      <c r="A23" s="8" t="s">
        <v>322</v>
      </c>
      <c r="B23" s="8" t="s">
        <v>323</v>
      </c>
      <c r="C23" s="8" t="s">
        <v>321</v>
      </c>
      <c r="D23" s="8" t="s">
        <v>71</v>
      </c>
      <c r="E23" s="8" t="s">
        <v>136</v>
      </c>
      <c r="F23" s="8" t="s">
        <v>137</v>
      </c>
      <c r="G23" s="8" t="s">
        <v>334</v>
      </c>
      <c r="H23" s="8" t="s">
        <v>335</v>
      </c>
      <c r="I23" s="9">
        <v>80000</v>
      </c>
      <c r="J23" s="9">
        <v>80000</v>
      </c>
      <c r="K23" s="9">
        <v>80000</v>
      </c>
      <c r="L23" s="9"/>
      <c r="M23" s="9"/>
      <c r="N23" s="9"/>
      <c r="O23" s="9"/>
      <c r="P23" s="8"/>
      <c r="Q23" s="9"/>
      <c r="R23" s="9"/>
      <c r="S23" s="9"/>
      <c r="T23" s="9"/>
      <c r="U23" s="9"/>
      <c r="V23" s="9"/>
      <c r="W23" s="9"/>
    </row>
    <row r="24" ht="22" customHeight="1" spans="1:23">
      <c r="A24" s="8" t="s">
        <v>322</v>
      </c>
      <c r="B24" s="8" t="s">
        <v>323</v>
      </c>
      <c r="C24" s="8" t="s">
        <v>321</v>
      </c>
      <c r="D24" s="8" t="s">
        <v>71</v>
      </c>
      <c r="E24" s="8" t="s">
        <v>136</v>
      </c>
      <c r="F24" s="8" t="s">
        <v>137</v>
      </c>
      <c r="G24" s="8" t="s">
        <v>336</v>
      </c>
      <c r="H24" s="8" t="s">
        <v>337</v>
      </c>
      <c r="I24" s="9">
        <v>24600</v>
      </c>
      <c r="J24" s="9">
        <v>24600</v>
      </c>
      <c r="K24" s="9">
        <v>24600</v>
      </c>
      <c r="L24" s="9"/>
      <c r="M24" s="9"/>
      <c r="N24" s="9"/>
      <c r="O24" s="9"/>
      <c r="P24" s="8"/>
      <c r="Q24" s="9"/>
      <c r="R24" s="9"/>
      <c r="S24" s="9"/>
      <c r="T24" s="9"/>
      <c r="U24" s="9"/>
      <c r="V24" s="9"/>
      <c r="W24" s="9"/>
    </row>
    <row r="25" ht="22" customHeight="1" spans="1:23">
      <c r="A25" s="8" t="s">
        <v>322</v>
      </c>
      <c r="B25" s="8" t="s">
        <v>323</v>
      </c>
      <c r="C25" s="8" t="s">
        <v>321</v>
      </c>
      <c r="D25" s="8" t="s">
        <v>71</v>
      </c>
      <c r="E25" s="8" t="s">
        <v>136</v>
      </c>
      <c r="F25" s="8" t="s">
        <v>137</v>
      </c>
      <c r="G25" s="8" t="s">
        <v>336</v>
      </c>
      <c r="H25" s="8" t="s">
        <v>337</v>
      </c>
      <c r="I25" s="9">
        <v>20000</v>
      </c>
      <c r="J25" s="9">
        <v>20000</v>
      </c>
      <c r="K25" s="9">
        <v>20000</v>
      </c>
      <c r="L25" s="9"/>
      <c r="M25" s="9"/>
      <c r="N25" s="9"/>
      <c r="O25" s="9"/>
      <c r="P25" s="8"/>
      <c r="Q25" s="9"/>
      <c r="R25" s="9"/>
      <c r="S25" s="9"/>
      <c r="T25" s="9"/>
      <c r="U25" s="9"/>
      <c r="V25" s="9"/>
      <c r="W25" s="9"/>
    </row>
    <row r="26" ht="22" customHeight="1" spans="1:23">
      <c r="A26" s="8" t="s">
        <v>322</v>
      </c>
      <c r="B26" s="8" t="s">
        <v>323</v>
      </c>
      <c r="C26" s="8" t="s">
        <v>321</v>
      </c>
      <c r="D26" s="8" t="s">
        <v>71</v>
      </c>
      <c r="E26" s="8" t="s">
        <v>136</v>
      </c>
      <c r="F26" s="8" t="s">
        <v>137</v>
      </c>
      <c r="G26" s="8" t="s">
        <v>336</v>
      </c>
      <c r="H26" s="8" t="s">
        <v>337</v>
      </c>
      <c r="I26" s="9">
        <v>30000</v>
      </c>
      <c r="J26" s="9">
        <v>30000</v>
      </c>
      <c r="K26" s="9">
        <v>30000</v>
      </c>
      <c r="L26" s="9"/>
      <c r="M26" s="9"/>
      <c r="N26" s="9"/>
      <c r="O26" s="9"/>
      <c r="P26" s="8"/>
      <c r="Q26" s="9"/>
      <c r="R26" s="9"/>
      <c r="S26" s="9"/>
      <c r="T26" s="9"/>
      <c r="U26" s="9"/>
      <c r="V26" s="9"/>
      <c r="W26" s="9"/>
    </row>
    <row r="27" ht="22" customHeight="1" spans="1:23">
      <c r="A27" s="8"/>
      <c r="B27" s="8"/>
      <c r="C27" s="8" t="s">
        <v>338</v>
      </c>
      <c r="D27" s="8"/>
      <c r="E27" s="8"/>
      <c r="F27" s="8"/>
      <c r="G27" s="8"/>
      <c r="H27" s="8"/>
      <c r="I27" s="20">
        <v>2000000</v>
      </c>
      <c r="J27" s="9">
        <v>2000000</v>
      </c>
      <c r="K27" s="9">
        <v>2000000</v>
      </c>
      <c r="L27" s="9"/>
      <c r="M27" s="9"/>
      <c r="N27" s="9"/>
      <c r="O27" s="9"/>
      <c r="P27" s="8"/>
      <c r="Q27" s="9"/>
      <c r="R27" s="9"/>
      <c r="S27" s="9"/>
      <c r="T27" s="9"/>
      <c r="U27" s="9"/>
      <c r="V27" s="9"/>
      <c r="W27" s="9"/>
    </row>
    <row r="28" ht="22" customHeight="1" spans="1:23">
      <c r="A28" s="8" t="s">
        <v>339</v>
      </c>
      <c r="B28" s="8" t="s">
        <v>340</v>
      </c>
      <c r="C28" s="8" t="s">
        <v>338</v>
      </c>
      <c r="D28" s="8" t="s">
        <v>71</v>
      </c>
      <c r="E28" s="8" t="s">
        <v>142</v>
      </c>
      <c r="F28" s="8" t="s">
        <v>143</v>
      </c>
      <c r="G28" s="8" t="s">
        <v>341</v>
      </c>
      <c r="H28" s="8" t="s">
        <v>83</v>
      </c>
      <c r="I28" s="9">
        <v>200000</v>
      </c>
      <c r="J28" s="9">
        <v>200000</v>
      </c>
      <c r="K28" s="9">
        <v>200000</v>
      </c>
      <c r="L28" s="9"/>
      <c r="M28" s="9"/>
      <c r="N28" s="9"/>
      <c r="O28" s="9"/>
      <c r="P28" s="8"/>
      <c r="Q28" s="9"/>
      <c r="R28" s="9"/>
      <c r="S28" s="9"/>
      <c r="T28" s="9"/>
      <c r="U28" s="9"/>
      <c r="V28" s="9"/>
      <c r="W28" s="9"/>
    </row>
    <row r="29" ht="22" customHeight="1" spans="1:23">
      <c r="A29" s="8" t="s">
        <v>339</v>
      </c>
      <c r="B29" s="8" t="s">
        <v>340</v>
      </c>
      <c r="C29" s="8" t="s">
        <v>338</v>
      </c>
      <c r="D29" s="8" t="s">
        <v>71</v>
      </c>
      <c r="E29" s="8" t="s">
        <v>142</v>
      </c>
      <c r="F29" s="8" t="s">
        <v>143</v>
      </c>
      <c r="G29" s="8" t="s">
        <v>341</v>
      </c>
      <c r="H29" s="8" t="s">
        <v>83</v>
      </c>
      <c r="I29" s="9">
        <v>200000</v>
      </c>
      <c r="J29" s="9">
        <v>200000</v>
      </c>
      <c r="K29" s="9">
        <v>200000</v>
      </c>
      <c r="L29" s="9"/>
      <c r="M29" s="9"/>
      <c r="N29" s="9"/>
      <c r="O29" s="9"/>
      <c r="P29" s="8"/>
      <c r="Q29" s="9"/>
      <c r="R29" s="9"/>
      <c r="S29" s="9"/>
      <c r="T29" s="9"/>
      <c r="U29" s="9"/>
      <c r="V29" s="9"/>
      <c r="W29" s="9"/>
    </row>
    <row r="30" ht="22" customHeight="1" spans="1:23">
      <c r="A30" s="8" t="s">
        <v>339</v>
      </c>
      <c r="B30" s="8" t="s">
        <v>340</v>
      </c>
      <c r="C30" s="8" t="s">
        <v>338</v>
      </c>
      <c r="D30" s="8" t="s">
        <v>71</v>
      </c>
      <c r="E30" s="8" t="s">
        <v>142</v>
      </c>
      <c r="F30" s="8" t="s">
        <v>143</v>
      </c>
      <c r="G30" s="8" t="s">
        <v>341</v>
      </c>
      <c r="H30" s="8" t="s">
        <v>83</v>
      </c>
      <c r="I30" s="9">
        <v>200000</v>
      </c>
      <c r="J30" s="9">
        <v>200000</v>
      </c>
      <c r="K30" s="9">
        <v>200000</v>
      </c>
      <c r="L30" s="9"/>
      <c r="M30" s="9"/>
      <c r="N30" s="9"/>
      <c r="O30" s="9"/>
      <c r="P30" s="8"/>
      <c r="Q30" s="9"/>
      <c r="R30" s="9"/>
      <c r="S30" s="9"/>
      <c r="T30" s="9"/>
      <c r="U30" s="9"/>
      <c r="V30" s="9"/>
      <c r="W30" s="9"/>
    </row>
    <row r="31" ht="22" customHeight="1" spans="1:23">
      <c r="A31" s="8" t="s">
        <v>339</v>
      </c>
      <c r="B31" s="8" t="s">
        <v>340</v>
      </c>
      <c r="C31" s="8" t="s">
        <v>338</v>
      </c>
      <c r="D31" s="8" t="s">
        <v>71</v>
      </c>
      <c r="E31" s="8" t="s">
        <v>142</v>
      </c>
      <c r="F31" s="8" t="s">
        <v>143</v>
      </c>
      <c r="G31" s="8" t="s">
        <v>341</v>
      </c>
      <c r="H31" s="8" t="s">
        <v>83</v>
      </c>
      <c r="I31" s="9">
        <v>200000</v>
      </c>
      <c r="J31" s="9">
        <v>200000</v>
      </c>
      <c r="K31" s="9">
        <v>200000</v>
      </c>
      <c r="L31" s="9"/>
      <c r="M31" s="9"/>
      <c r="N31" s="9"/>
      <c r="O31" s="9"/>
      <c r="P31" s="8"/>
      <c r="Q31" s="9"/>
      <c r="R31" s="9"/>
      <c r="S31" s="9"/>
      <c r="T31" s="9"/>
      <c r="U31" s="9"/>
      <c r="V31" s="9"/>
      <c r="W31" s="9"/>
    </row>
    <row r="32" ht="22" customHeight="1" spans="1:23">
      <c r="A32" s="8" t="s">
        <v>339</v>
      </c>
      <c r="B32" s="8" t="s">
        <v>340</v>
      </c>
      <c r="C32" s="8" t="s">
        <v>338</v>
      </c>
      <c r="D32" s="8" t="s">
        <v>71</v>
      </c>
      <c r="E32" s="8" t="s">
        <v>142</v>
      </c>
      <c r="F32" s="8" t="s">
        <v>143</v>
      </c>
      <c r="G32" s="8" t="s">
        <v>341</v>
      </c>
      <c r="H32" s="8" t="s">
        <v>83</v>
      </c>
      <c r="I32" s="9">
        <v>200000</v>
      </c>
      <c r="J32" s="9">
        <v>200000</v>
      </c>
      <c r="K32" s="9">
        <v>200000</v>
      </c>
      <c r="L32" s="9"/>
      <c r="M32" s="9"/>
      <c r="N32" s="9"/>
      <c r="O32" s="9"/>
      <c r="P32" s="8"/>
      <c r="Q32" s="9"/>
      <c r="R32" s="9"/>
      <c r="S32" s="9"/>
      <c r="T32" s="9"/>
      <c r="U32" s="9"/>
      <c r="V32" s="9"/>
      <c r="W32" s="9"/>
    </row>
    <row r="33" ht="22" customHeight="1" spans="1:23">
      <c r="A33" s="8" t="s">
        <v>339</v>
      </c>
      <c r="B33" s="8" t="s">
        <v>340</v>
      </c>
      <c r="C33" s="8" t="s">
        <v>338</v>
      </c>
      <c r="D33" s="8" t="s">
        <v>71</v>
      </c>
      <c r="E33" s="8" t="s">
        <v>142</v>
      </c>
      <c r="F33" s="8" t="s">
        <v>143</v>
      </c>
      <c r="G33" s="8" t="s">
        <v>341</v>
      </c>
      <c r="H33" s="8" t="s">
        <v>83</v>
      </c>
      <c r="I33" s="9">
        <v>200000</v>
      </c>
      <c r="J33" s="9">
        <v>200000</v>
      </c>
      <c r="K33" s="9">
        <v>200000</v>
      </c>
      <c r="L33" s="9"/>
      <c r="M33" s="9"/>
      <c r="N33" s="9"/>
      <c r="O33" s="9"/>
      <c r="P33" s="8"/>
      <c r="Q33" s="9"/>
      <c r="R33" s="9"/>
      <c r="S33" s="9"/>
      <c r="T33" s="9"/>
      <c r="U33" s="9"/>
      <c r="V33" s="9"/>
      <c r="W33" s="9"/>
    </row>
    <row r="34" ht="22" customHeight="1" spans="1:23">
      <c r="A34" s="8" t="s">
        <v>339</v>
      </c>
      <c r="B34" s="8" t="s">
        <v>340</v>
      </c>
      <c r="C34" s="8" t="s">
        <v>338</v>
      </c>
      <c r="D34" s="8" t="s">
        <v>71</v>
      </c>
      <c r="E34" s="8" t="s">
        <v>142</v>
      </c>
      <c r="F34" s="8" t="s">
        <v>143</v>
      </c>
      <c r="G34" s="8" t="s">
        <v>341</v>
      </c>
      <c r="H34" s="8" t="s">
        <v>83</v>
      </c>
      <c r="I34" s="9">
        <v>200000</v>
      </c>
      <c r="J34" s="9">
        <v>200000</v>
      </c>
      <c r="K34" s="9">
        <v>200000</v>
      </c>
      <c r="L34" s="9"/>
      <c r="M34" s="9"/>
      <c r="N34" s="9"/>
      <c r="O34" s="9"/>
      <c r="P34" s="8"/>
      <c r="Q34" s="9"/>
      <c r="R34" s="9"/>
      <c r="S34" s="9"/>
      <c r="T34" s="9"/>
      <c r="U34" s="9"/>
      <c r="V34" s="9"/>
      <c r="W34" s="9"/>
    </row>
    <row r="35" ht="22" customHeight="1" spans="1:23">
      <c r="A35" s="8" t="s">
        <v>339</v>
      </c>
      <c r="B35" s="8" t="s">
        <v>340</v>
      </c>
      <c r="C35" s="8" t="s">
        <v>338</v>
      </c>
      <c r="D35" s="8" t="s">
        <v>71</v>
      </c>
      <c r="E35" s="8" t="s">
        <v>142</v>
      </c>
      <c r="F35" s="8" t="s">
        <v>143</v>
      </c>
      <c r="G35" s="8" t="s">
        <v>341</v>
      </c>
      <c r="H35" s="8" t="s">
        <v>83</v>
      </c>
      <c r="I35" s="9">
        <v>200000</v>
      </c>
      <c r="J35" s="9">
        <v>200000</v>
      </c>
      <c r="K35" s="9">
        <v>200000</v>
      </c>
      <c r="L35" s="9"/>
      <c r="M35" s="9"/>
      <c r="N35" s="9"/>
      <c r="O35" s="9"/>
      <c r="P35" s="8"/>
      <c r="Q35" s="9"/>
      <c r="R35" s="9"/>
      <c r="S35" s="9"/>
      <c r="T35" s="9"/>
      <c r="U35" s="9"/>
      <c r="V35" s="9"/>
      <c r="W35" s="9"/>
    </row>
    <row r="36" ht="22" customHeight="1" spans="1:23">
      <c r="A36" s="8" t="s">
        <v>339</v>
      </c>
      <c r="B36" s="8" t="s">
        <v>340</v>
      </c>
      <c r="C36" s="8" t="s">
        <v>338</v>
      </c>
      <c r="D36" s="8" t="s">
        <v>71</v>
      </c>
      <c r="E36" s="8" t="s">
        <v>142</v>
      </c>
      <c r="F36" s="8" t="s">
        <v>143</v>
      </c>
      <c r="G36" s="8" t="s">
        <v>341</v>
      </c>
      <c r="H36" s="8" t="s">
        <v>83</v>
      </c>
      <c r="I36" s="9">
        <v>200000</v>
      </c>
      <c r="J36" s="9">
        <v>200000</v>
      </c>
      <c r="K36" s="9">
        <v>200000</v>
      </c>
      <c r="L36" s="9"/>
      <c r="M36" s="9"/>
      <c r="N36" s="9"/>
      <c r="O36" s="9"/>
      <c r="P36" s="8"/>
      <c r="Q36" s="9"/>
      <c r="R36" s="9"/>
      <c r="S36" s="9"/>
      <c r="T36" s="9"/>
      <c r="U36" s="9"/>
      <c r="V36" s="9"/>
      <c r="W36" s="9"/>
    </row>
    <row r="37" ht="22" customHeight="1" spans="1:23">
      <c r="A37" s="8" t="s">
        <v>339</v>
      </c>
      <c r="B37" s="8" t="s">
        <v>340</v>
      </c>
      <c r="C37" s="8" t="s">
        <v>338</v>
      </c>
      <c r="D37" s="8" t="s">
        <v>71</v>
      </c>
      <c r="E37" s="8" t="s">
        <v>142</v>
      </c>
      <c r="F37" s="8" t="s">
        <v>143</v>
      </c>
      <c r="G37" s="8" t="s">
        <v>341</v>
      </c>
      <c r="H37" s="8" t="s">
        <v>83</v>
      </c>
      <c r="I37" s="9">
        <v>200000</v>
      </c>
      <c r="J37" s="9">
        <v>200000</v>
      </c>
      <c r="K37" s="9">
        <v>200000</v>
      </c>
      <c r="L37" s="9"/>
      <c r="M37" s="9"/>
      <c r="N37" s="9"/>
      <c r="O37" s="9"/>
      <c r="P37" s="8"/>
      <c r="Q37" s="9"/>
      <c r="R37" s="9"/>
      <c r="S37" s="9"/>
      <c r="T37" s="9"/>
      <c r="U37" s="9"/>
      <c r="V37" s="9"/>
      <c r="W37" s="9"/>
    </row>
    <row r="38" ht="22" customHeight="1" spans="1:23">
      <c r="A38" s="8"/>
      <c r="B38" s="8"/>
      <c r="C38" s="8" t="s">
        <v>342</v>
      </c>
      <c r="D38" s="8"/>
      <c r="E38" s="8"/>
      <c r="F38" s="8"/>
      <c r="G38" s="8"/>
      <c r="H38" s="8"/>
      <c r="I38" s="20">
        <v>596000</v>
      </c>
      <c r="J38" s="9">
        <v>596000</v>
      </c>
      <c r="K38" s="9">
        <v>596000</v>
      </c>
      <c r="L38" s="9"/>
      <c r="M38" s="9"/>
      <c r="N38" s="9"/>
      <c r="O38" s="9"/>
      <c r="P38" s="8"/>
      <c r="Q38" s="9"/>
      <c r="R38" s="9"/>
      <c r="S38" s="9"/>
      <c r="T38" s="9"/>
      <c r="U38" s="9"/>
      <c r="V38" s="9"/>
      <c r="W38" s="9"/>
    </row>
    <row r="39" ht="22" customHeight="1" spans="1:23">
      <c r="A39" s="8" t="s">
        <v>322</v>
      </c>
      <c r="B39" s="8" t="s">
        <v>343</v>
      </c>
      <c r="C39" s="8" t="s">
        <v>342</v>
      </c>
      <c r="D39" s="8" t="s">
        <v>71</v>
      </c>
      <c r="E39" s="8" t="s">
        <v>138</v>
      </c>
      <c r="F39" s="8" t="s">
        <v>139</v>
      </c>
      <c r="G39" s="8" t="s">
        <v>326</v>
      </c>
      <c r="H39" s="8" t="s">
        <v>327</v>
      </c>
      <c r="I39" s="9">
        <v>196000</v>
      </c>
      <c r="J39" s="9">
        <v>196000</v>
      </c>
      <c r="K39" s="9">
        <v>196000</v>
      </c>
      <c r="L39" s="9"/>
      <c r="M39" s="9"/>
      <c r="N39" s="9"/>
      <c r="O39" s="9"/>
      <c r="P39" s="8"/>
      <c r="Q39" s="9"/>
      <c r="R39" s="9"/>
      <c r="S39" s="9"/>
      <c r="T39" s="9"/>
      <c r="U39" s="9"/>
      <c r="V39" s="9"/>
      <c r="W39" s="9"/>
    </row>
    <row r="40" ht="22" customHeight="1" spans="1:23">
      <c r="A40" s="8" t="s">
        <v>322</v>
      </c>
      <c r="B40" s="8" t="s">
        <v>343</v>
      </c>
      <c r="C40" s="8" t="s">
        <v>342</v>
      </c>
      <c r="D40" s="8" t="s">
        <v>71</v>
      </c>
      <c r="E40" s="8" t="s">
        <v>138</v>
      </c>
      <c r="F40" s="8" t="s">
        <v>139</v>
      </c>
      <c r="G40" s="8" t="s">
        <v>334</v>
      </c>
      <c r="H40" s="8" t="s">
        <v>335</v>
      </c>
      <c r="I40" s="9">
        <v>400000</v>
      </c>
      <c r="J40" s="9">
        <v>400000</v>
      </c>
      <c r="K40" s="9">
        <v>400000</v>
      </c>
      <c r="L40" s="9"/>
      <c r="M40" s="9"/>
      <c r="N40" s="9"/>
      <c r="O40" s="9"/>
      <c r="P40" s="8"/>
      <c r="Q40" s="9"/>
      <c r="R40" s="9"/>
      <c r="S40" s="9"/>
      <c r="T40" s="9"/>
      <c r="U40" s="9"/>
      <c r="V40" s="9"/>
      <c r="W40" s="9"/>
    </row>
    <row r="41" ht="22" customHeight="1" spans="1:23">
      <c r="A41" s="8"/>
      <c r="B41" s="8"/>
      <c r="C41" s="8" t="s">
        <v>344</v>
      </c>
      <c r="D41" s="8"/>
      <c r="E41" s="8"/>
      <c r="F41" s="8"/>
      <c r="G41" s="8"/>
      <c r="H41" s="8"/>
      <c r="I41" s="20">
        <v>1499000</v>
      </c>
      <c r="J41" s="9">
        <v>1499000</v>
      </c>
      <c r="K41" s="9">
        <v>1499000</v>
      </c>
      <c r="L41" s="9"/>
      <c r="M41" s="9"/>
      <c r="N41" s="9"/>
      <c r="O41" s="9"/>
      <c r="P41" s="8"/>
      <c r="Q41" s="9"/>
      <c r="R41" s="9"/>
      <c r="S41" s="9"/>
      <c r="T41" s="9"/>
      <c r="U41" s="9"/>
      <c r="V41" s="9"/>
      <c r="W41" s="9"/>
    </row>
    <row r="42" ht="22" customHeight="1" spans="1:23">
      <c r="A42" s="8" t="s">
        <v>322</v>
      </c>
      <c r="B42" s="8" t="s">
        <v>345</v>
      </c>
      <c r="C42" s="8" t="s">
        <v>344</v>
      </c>
      <c r="D42" s="8" t="s">
        <v>71</v>
      </c>
      <c r="E42" s="8" t="s">
        <v>134</v>
      </c>
      <c r="F42" s="8" t="s">
        <v>135</v>
      </c>
      <c r="G42" s="8" t="s">
        <v>284</v>
      </c>
      <c r="H42" s="8" t="s">
        <v>285</v>
      </c>
      <c r="I42" s="9">
        <v>23040</v>
      </c>
      <c r="J42" s="9">
        <v>23040</v>
      </c>
      <c r="K42" s="9">
        <v>23040</v>
      </c>
      <c r="L42" s="9"/>
      <c r="M42" s="9"/>
      <c r="N42" s="9"/>
      <c r="O42" s="9"/>
      <c r="P42" s="8"/>
      <c r="Q42" s="9"/>
      <c r="R42" s="9"/>
      <c r="S42" s="9"/>
      <c r="T42" s="9"/>
      <c r="U42" s="9"/>
      <c r="V42" s="9"/>
      <c r="W42" s="9"/>
    </row>
    <row r="43" ht="22" customHeight="1" spans="1:23">
      <c r="A43" s="8" t="s">
        <v>322</v>
      </c>
      <c r="B43" s="8" t="s">
        <v>345</v>
      </c>
      <c r="C43" s="8" t="s">
        <v>344</v>
      </c>
      <c r="D43" s="8" t="s">
        <v>71</v>
      </c>
      <c r="E43" s="8" t="s">
        <v>134</v>
      </c>
      <c r="F43" s="8" t="s">
        <v>135</v>
      </c>
      <c r="G43" s="8" t="s">
        <v>328</v>
      </c>
      <c r="H43" s="8" t="s">
        <v>329</v>
      </c>
      <c r="I43" s="9">
        <v>62400</v>
      </c>
      <c r="J43" s="9">
        <v>62400</v>
      </c>
      <c r="K43" s="9">
        <v>62400</v>
      </c>
      <c r="L43" s="9"/>
      <c r="M43" s="9"/>
      <c r="N43" s="9"/>
      <c r="O43" s="9"/>
      <c r="P43" s="8"/>
      <c r="Q43" s="9"/>
      <c r="R43" s="9"/>
      <c r="S43" s="9"/>
      <c r="T43" s="9"/>
      <c r="U43" s="9"/>
      <c r="V43" s="9"/>
      <c r="W43" s="9"/>
    </row>
    <row r="44" ht="22" customHeight="1" spans="1:23">
      <c r="A44" s="8" t="s">
        <v>322</v>
      </c>
      <c r="B44" s="8" t="s">
        <v>345</v>
      </c>
      <c r="C44" s="8" t="s">
        <v>344</v>
      </c>
      <c r="D44" s="8" t="s">
        <v>71</v>
      </c>
      <c r="E44" s="8" t="s">
        <v>134</v>
      </c>
      <c r="F44" s="8" t="s">
        <v>135</v>
      </c>
      <c r="G44" s="8" t="s">
        <v>334</v>
      </c>
      <c r="H44" s="8" t="s">
        <v>335</v>
      </c>
      <c r="I44" s="9">
        <v>80000</v>
      </c>
      <c r="J44" s="9">
        <v>80000</v>
      </c>
      <c r="K44" s="9">
        <v>80000</v>
      </c>
      <c r="L44" s="9"/>
      <c r="M44" s="9"/>
      <c r="N44" s="9"/>
      <c r="O44" s="9"/>
      <c r="P44" s="8"/>
      <c r="Q44" s="9"/>
      <c r="R44" s="9"/>
      <c r="S44" s="9"/>
      <c r="T44" s="9"/>
      <c r="U44" s="9"/>
      <c r="V44" s="9"/>
      <c r="W44" s="9"/>
    </row>
    <row r="45" ht="22" customHeight="1" spans="1:23">
      <c r="A45" s="8" t="s">
        <v>322</v>
      </c>
      <c r="B45" s="8" t="s">
        <v>345</v>
      </c>
      <c r="C45" s="8" t="s">
        <v>344</v>
      </c>
      <c r="D45" s="8" t="s">
        <v>71</v>
      </c>
      <c r="E45" s="8" t="s">
        <v>134</v>
      </c>
      <c r="F45" s="8" t="s">
        <v>135</v>
      </c>
      <c r="G45" s="8" t="s">
        <v>334</v>
      </c>
      <c r="H45" s="8" t="s">
        <v>335</v>
      </c>
      <c r="I45" s="9">
        <v>20000</v>
      </c>
      <c r="J45" s="9">
        <v>20000</v>
      </c>
      <c r="K45" s="9">
        <v>20000</v>
      </c>
      <c r="L45" s="9"/>
      <c r="M45" s="9"/>
      <c r="N45" s="9"/>
      <c r="O45" s="9"/>
      <c r="P45" s="8"/>
      <c r="Q45" s="9"/>
      <c r="R45" s="9"/>
      <c r="S45" s="9"/>
      <c r="T45" s="9"/>
      <c r="U45" s="9"/>
      <c r="V45" s="9"/>
      <c r="W45" s="9"/>
    </row>
    <row r="46" ht="22" customHeight="1" spans="1:23">
      <c r="A46" s="8" t="s">
        <v>322</v>
      </c>
      <c r="B46" s="8" t="s">
        <v>345</v>
      </c>
      <c r="C46" s="8" t="s">
        <v>344</v>
      </c>
      <c r="D46" s="8" t="s">
        <v>71</v>
      </c>
      <c r="E46" s="8" t="s">
        <v>134</v>
      </c>
      <c r="F46" s="8" t="s">
        <v>135</v>
      </c>
      <c r="G46" s="8" t="s">
        <v>334</v>
      </c>
      <c r="H46" s="8" t="s">
        <v>335</v>
      </c>
      <c r="I46" s="9">
        <v>150000</v>
      </c>
      <c r="J46" s="9">
        <v>150000</v>
      </c>
      <c r="K46" s="9">
        <v>150000</v>
      </c>
      <c r="L46" s="9"/>
      <c r="M46" s="9"/>
      <c r="N46" s="9"/>
      <c r="O46" s="9"/>
      <c r="P46" s="8"/>
      <c r="Q46" s="9"/>
      <c r="R46" s="9"/>
      <c r="S46" s="9"/>
      <c r="T46" s="9"/>
      <c r="U46" s="9"/>
      <c r="V46" s="9"/>
      <c r="W46" s="9"/>
    </row>
    <row r="47" ht="22" customHeight="1" spans="1:23">
      <c r="A47" s="8" t="s">
        <v>322</v>
      </c>
      <c r="B47" s="8" t="s">
        <v>345</v>
      </c>
      <c r="C47" s="8" t="s">
        <v>344</v>
      </c>
      <c r="D47" s="8" t="s">
        <v>71</v>
      </c>
      <c r="E47" s="8" t="s">
        <v>134</v>
      </c>
      <c r="F47" s="8" t="s">
        <v>135</v>
      </c>
      <c r="G47" s="8" t="s">
        <v>336</v>
      </c>
      <c r="H47" s="8" t="s">
        <v>337</v>
      </c>
      <c r="I47" s="9">
        <v>52000</v>
      </c>
      <c r="J47" s="9">
        <v>52000</v>
      </c>
      <c r="K47" s="9">
        <v>52000</v>
      </c>
      <c r="L47" s="9"/>
      <c r="M47" s="9"/>
      <c r="N47" s="9"/>
      <c r="O47" s="9"/>
      <c r="P47" s="8"/>
      <c r="Q47" s="9"/>
      <c r="R47" s="9"/>
      <c r="S47" s="9"/>
      <c r="T47" s="9"/>
      <c r="U47" s="9"/>
      <c r="V47" s="9"/>
      <c r="W47" s="9"/>
    </row>
    <row r="48" ht="22" customHeight="1" spans="1:23">
      <c r="A48" s="8" t="s">
        <v>322</v>
      </c>
      <c r="B48" s="8" t="s">
        <v>345</v>
      </c>
      <c r="C48" s="8" t="s">
        <v>344</v>
      </c>
      <c r="D48" s="8" t="s">
        <v>71</v>
      </c>
      <c r="E48" s="8" t="s">
        <v>134</v>
      </c>
      <c r="F48" s="8" t="s">
        <v>135</v>
      </c>
      <c r="G48" s="8" t="s">
        <v>336</v>
      </c>
      <c r="H48" s="8" t="s">
        <v>337</v>
      </c>
      <c r="I48" s="9">
        <v>56000</v>
      </c>
      <c r="J48" s="9">
        <v>56000</v>
      </c>
      <c r="K48" s="9">
        <v>56000</v>
      </c>
      <c r="L48" s="9"/>
      <c r="M48" s="9"/>
      <c r="N48" s="9"/>
      <c r="O48" s="9"/>
      <c r="P48" s="8"/>
      <c r="Q48" s="9"/>
      <c r="R48" s="9"/>
      <c r="S48" s="9"/>
      <c r="T48" s="9"/>
      <c r="U48" s="9"/>
      <c r="V48" s="9"/>
      <c r="W48" s="9"/>
    </row>
    <row r="49" ht="22" customHeight="1" spans="1:23">
      <c r="A49" s="8" t="s">
        <v>322</v>
      </c>
      <c r="B49" s="8" t="s">
        <v>345</v>
      </c>
      <c r="C49" s="8" t="s">
        <v>344</v>
      </c>
      <c r="D49" s="8" t="s">
        <v>71</v>
      </c>
      <c r="E49" s="8" t="s">
        <v>134</v>
      </c>
      <c r="F49" s="8" t="s">
        <v>135</v>
      </c>
      <c r="G49" s="8" t="s">
        <v>336</v>
      </c>
      <c r="H49" s="8" t="s">
        <v>337</v>
      </c>
      <c r="I49" s="9">
        <v>45560</v>
      </c>
      <c r="J49" s="9">
        <v>45560</v>
      </c>
      <c r="K49" s="9">
        <v>45560</v>
      </c>
      <c r="L49" s="9"/>
      <c r="M49" s="9"/>
      <c r="N49" s="9"/>
      <c r="O49" s="9"/>
      <c r="P49" s="8"/>
      <c r="Q49" s="9"/>
      <c r="R49" s="9"/>
      <c r="S49" s="9"/>
      <c r="T49" s="9"/>
      <c r="U49" s="9"/>
      <c r="V49" s="9"/>
      <c r="W49" s="9"/>
    </row>
    <row r="50" ht="22" customHeight="1" spans="1:23">
      <c r="A50" s="8" t="s">
        <v>322</v>
      </c>
      <c r="B50" s="8" t="s">
        <v>345</v>
      </c>
      <c r="C50" s="8" t="s">
        <v>344</v>
      </c>
      <c r="D50" s="8" t="s">
        <v>71</v>
      </c>
      <c r="E50" s="8" t="s">
        <v>134</v>
      </c>
      <c r="F50" s="8" t="s">
        <v>135</v>
      </c>
      <c r="G50" s="8" t="s">
        <v>346</v>
      </c>
      <c r="H50" s="8" t="s">
        <v>347</v>
      </c>
      <c r="I50" s="9">
        <v>1010000</v>
      </c>
      <c r="J50" s="9">
        <v>1010000</v>
      </c>
      <c r="K50" s="9">
        <v>1010000</v>
      </c>
      <c r="L50" s="9"/>
      <c r="M50" s="9"/>
      <c r="N50" s="9"/>
      <c r="O50" s="9"/>
      <c r="P50" s="8"/>
      <c r="Q50" s="9"/>
      <c r="R50" s="9"/>
      <c r="S50" s="9"/>
      <c r="T50" s="9"/>
      <c r="U50" s="9"/>
      <c r="V50" s="9"/>
      <c r="W50" s="9"/>
    </row>
    <row r="51" ht="22" customHeight="1" spans="1:23">
      <c r="A51" s="11" t="s">
        <v>57</v>
      </c>
      <c r="B51" s="11"/>
      <c r="C51" s="11"/>
      <c r="D51" s="11"/>
      <c r="E51" s="11"/>
      <c r="F51" s="11"/>
      <c r="G51" s="11"/>
      <c r="H51" s="11"/>
      <c r="I51" s="9">
        <v>5060000</v>
      </c>
      <c r="J51" s="9">
        <v>5060000</v>
      </c>
      <c r="K51" s="9">
        <v>5060000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</sheetData>
  <mergeCells count="28">
    <mergeCell ref="A3:W3"/>
    <mergeCell ref="A4:H4"/>
    <mergeCell ref="J5:M5"/>
    <mergeCell ref="N5:P5"/>
    <mergeCell ref="R5:W5"/>
    <mergeCell ref="A51:H5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39" bottom="0.39" header="0.51" footer="0.51"/>
  <pageSetup paperSize="9" scale="57" orientation="landscape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35"/>
  <sheetViews>
    <sheetView showZeros="0" workbookViewId="0">
      <pane ySplit="1" topLeftCell="A27" activePane="bottomLeft" state="frozen"/>
      <selection/>
      <selection pane="bottomLeft" activeCell="A28" sqref="A28"/>
    </sheetView>
  </sheetViews>
  <sheetFormatPr defaultColWidth="10.712962962963" defaultRowHeight="12" customHeight="1"/>
  <cols>
    <col min="1" max="1" width="53.2777777777778" customWidth="1"/>
    <col min="2" max="2" width="50.7037037037037" customWidth="1"/>
    <col min="3" max="3" width="19.8518518518519" customWidth="1"/>
    <col min="4" max="4" width="18.8518518518519" customWidth="1"/>
    <col min="5" max="5" width="37.9907407407407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39.2777777777778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8" t="s">
        <v>348</v>
      </c>
      <c r="B2" s="23"/>
      <c r="C2" s="23"/>
      <c r="D2" s="23"/>
      <c r="E2" s="23"/>
      <c r="F2" s="23"/>
      <c r="G2" s="23"/>
      <c r="H2" s="23"/>
      <c r="I2" s="23"/>
      <c r="J2" s="23" t="s">
        <v>349</v>
      </c>
    </row>
    <row r="3" ht="45" customHeight="1" spans="1:10">
      <c r="A3" s="24" t="str">
        <f>"2025"&amp;"年部门项目支出绩效目标表（本次下达）"</f>
        <v>2025年部门项目支出绩效目标表（本次下达）</v>
      </c>
      <c r="B3" s="24"/>
      <c r="C3" s="24"/>
      <c r="D3" s="24"/>
      <c r="E3" s="24"/>
      <c r="F3" s="24"/>
      <c r="G3" s="24"/>
      <c r="H3" s="24"/>
      <c r="I3" s="24"/>
      <c r="J3" s="24"/>
    </row>
    <row r="4" ht="15.75" customHeight="1" spans="1:10">
      <c r="A4" s="23" t="str">
        <f>"单位名称："&amp;"楚雄彝族自治州应急管理局"</f>
        <v>单位名称：楚雄彝族自治州应急管理局</v>
      </c>
      <c r="B4" s="51"/>
      <c r="C4" s="51"/>
      <c r="D4" s="51"/>
      <c r="E4" s="51"/>
      <c r="F4" s="52"/>
      <c r="G4" s="51"/>
      <c r="H4" s="52"/>
      <c r="I4" s="52"/>
      <c r="J4" s="52"/>
    </row>
    <row r="5" ht="60" customHeight="1" spans="1:10">
      <c r="A5" s="53" t="s">
        <v>350</v>
      </c>
      <c r="B5" s="53" t="s">
        <v>351</v>
      </c>
      <c r="C5" s="53" t="s">
        <v>352</v>
      </c>
      <c r="D5" s="53" t="s">
        <v>353</v>
      </c>
      <c r="E5" s="53" t="s">
        <v>354</v>
      </c>
      <c r="F5" s="53" t="s">
        <v>355</v>
      </c>
      <c r="G5" s="53" t="s">
        <v>356</v>
      </c>
      <c r="H5" s="53" t="s">
        <v>357</v>
      </c>
      <c r="I5" s="53" t="s">
        <v>358</v>
      </c>
      <c r="J5" s="53" t="s">
        <v>359</v>
      </c>
    </row>
    <row r="6" ht="47.5" customHeight="1" spans="1:10">
      <c r="A6" s="54">
        <v>1</v>
      </c>
      <c r="B6" s="54">
        <v>2</v>
      </c>
      <c r="C6" s="55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</row>
    <row r="7" ht="47.5" customHeight="1" spans="1:10">
      <c r="A7" s="56" t="s">
        <v>71</v>
      </c>
      <c r="B7" s="56"/>
      <c r="C7" s="56"/>
      <c r="D7" s="56"/>
      <c r="E7" s="56"/>
      <c r="F7" s="56"/>
      <c r="G7" s="56"/>
      <c r="H7" s="56"/>
      <c r="I7" s="56"/>
      <c r="J7" s="56"/>
    </row>
    <row r="8" ht="47.5" customHeight="1" spans="1:10">
      <c r="A8" s="58" t="s">
        <v>71</v>
      </c>
      <c r="B8" s="57"/>
      <c r="C8" s="56"/>
      <c r="D8" s="56"/>
      <c r="E8" s="56"/>
      <c r="F8" s="56"/>
      <c r="G8" s="56"/>
      <c r="H8" s="56"/>
      <c r="I8" s="56"/>
      <c r="J8" s="56"/>
    </row>
    <row r="9" ht="84" customHeight="1" spans="1:10">
      <c r="A9" s="59" t="s">
        <v>321</v>
      </c>
      <c r="B9" s="57" t="s">
        <v>360</v>
      </c>
      <c r="C9" s="55"/>
      <c r="D9" s="55"/>
      <c r="E9" s="55"/>
      <c r="F9" s="55"/>
      <c r="G9" s="55"/>
      <c r="H9" s="55"/>
      <c r="I9" s="55"/>
      <c r="J9" s="57"/>
    </row>
    <row r="10" ht="52" customHeight="1" spans="1:10">
      <c r="A10" s="8"/>
      <c r="B10" s="8"/>
      <c r="C10" s="55" t="s">
        <v>361</v>
      </c>
      <c r="D10" s="55" t="s">
        <v>362</v>
      </c>
      <c r="E10" s="55" t="s">
        <v>363</v>
      </c>
      <c r="F10" s="55" t="s">
        <v>364</v>
      </c>
      <c r="G10" s="55" t="s">
        <v>365</v>
      </c>
      <c r="H10" s="55" t="s">
        <v>366</v>
      </c>
      <c r="I10" s="55" t="s">
        <v>367</v>
      </c>
      <c r="J10" s="57" t="s">
        <v>368</v>
      </c>
    </row>
    <row r="11" ht="52" customHeight="1" spans="1:10">
      <c r="A11" s="8"/>
      <c r="B11" s="8"/>
      <c r="C11" s="55" t="s">
        <v>361</v>
      </c>
      <c r="D11" s="55" t="s">
        <v>362</v>
      </c>
      <c r="E11" s="55" t="s">
        <v>369</v>
      </c>
      <c r="F11" s="55" t="s">
        <v>364</v>
      </c>
      <c r="G11" s="55" t="s">
        <v>87</v>
      </c>
      <c r="H11" s="55" t="s">
        <v>366</v>
      </c>
      <c r="I11" s="55" t="s">
        <v>367</v>
      </c>
      <c r="J11" s="57" t="s">
        <v>370</v>
      </c>
    </row>
    <row r="12" ht="52" customHeight="1" spans="1:10">
      <c r="A12" s="8"/>
      <c r="B12" s="8"/>
      <c r="C12" s="55" t="s">
        <v>361</v>
      </c>
      <c r="D12" s="55" t="s">
        <v>362</v>
      </c>
      <c r="E12" s="55" t="s">
        <v>371</v>
      </c>
      <c r="F12" s="55" t="s">
        <v>364</v>
      </c>
      <c r="G12" s="55" t="s">
        <v>372</v>
      </c>
      <c r="H12" s="55" t="s">
        <v>373</v>
      </c>
      <c r="I12" s="55" t="s">
        <v>367</v>
      </c>
      <c r="J12" s="57" t="s">
        <v>374</v>
      </c>
    </row>
    <row r="13" ht="52" customHeight="1" spans="1:10">
      <c r="A13" s="8"/>
      <c r="B13" s="8"/>
      <c r="C13" s="55" t="s">
        <v>361</v>
      </c>
      <c r="D13" s="55" t="s">
        <v>362</v>
      </c>
      <c r="E13" s="55" t="s">
        <v>375</v>
      </c>
      <c r="F13" s="55" t="s">
        <v>364</v>
      </c>
      <c r="G13" s="55" t="s">
        <v>376</v>
      </c>
      <c r="H13" s="55" t="s">
        <v>377</v>
      </c>
      <c r="I13" s="55" t="s">
        <v>367</v>
      </c>
      <c r="J13" s="57" t="s">
        <v>378</v>
      </c>
    </row>
    <row r="14" ht="52" customHeight="1" spans="1:10">
      <c r="A14" s="8"/>
      <c r="B14" s="8"/>
      <c r="C14" s="55" t="s">
        <v>361</v>
      </c>
      <c r="D14" s="55" t="s">
        <v>362</v>
      </c>
      <c r="E14" s="55" t="s">
        <v>379</v>
      </c>
      <c r="F14" s="55" t="s">
        <v>380</v>
      </c>
      <c r="G14" s="55" t="s">
        <v>376</v>
      </c>
      <c r="H14" s="55" t="s">
        <v>373</v>
      </c>
      <c r="I14" s="55" t="s">
        <v>367</v>
      </c>
      <c r="J14" s="57" t="s">
        <v>381</v>
      </c>
    </row>
    <row r="15" ht="52" customHeight="1" spans="1:10">
      <c r="A15" s="8"/>
      <c r="B15" s="8"/>
      <c r="C15" s="55" t="s">
        <v>361</v>
      </c>
      <c r="D15" s="55" t="s">
        <v>362</v>
      </c>
      <c r="E15" s="55" t="s">
        <v>382</v>
      </c>
      <c r="F15" s="55" t="s">
        <v>364</v>
      </c>
      <c r="G15" s="55" t="s">
        <v>87</v>
      </c>
      <c r="H15" s="55" t="s">
        <v>383</v>
      </c>
      <c r="I15" s="55" t="s">
        <v>367</v>
      </c>
      <c r="J15" s="57" t="s">
        <v>384</v>
      </c>
    </row>
    <row r="16" ht="52" customHeight="1" spans="1:10">
      <c r="A16" s="8"/>
      <c r="B16" s="8"/>
      <c r="C16" s="55" t="s">
        <v>361</v>
      </c>
      <c r="D16" s="55" t="s">
        <v>362</v>
      </c>
      <c r="E16" s="55" t="s">
        <v>385</v>
      </c>
      <c r="F16" s="55" t="s">
        <v>364</v>
      </c>
      <c r="G16" s="55" t="s">
        <v>386</v>
      </c>
      <c r="H16" s="55" t="s">
        <v>387</v>
      </c>
      <c r="I16" s="55" t="s">
        <v>367</v>
      </c>
      <c r="J16" s="57" t="s">
        <v>388</v>
      </c>
    </row>
    <row r="17" ht="52" customHeight="1" spans="1:10">
      <c r="A17" s="8"/>
      <c r="B17" s="8"/>
      <c r="C17" s="55" t="s">
        <v>361</v>
      </c>
      <c r="D17" s="55" t="s">
        <v>389</v>
      </c>
      <c r="E17" s="55" t="s">
        <v>390</v>
      </c>
      <c r="F17" s="55" t="s">
        <v>380</v>
      </c>
      <c r="G17" s="55" t="s">
        <v>376</v>
      </c>
      <c r="H17" s="55" t="s">
        <v>373</v>
      </c>
      <c r="I17" s="55" t="s">
        <v>367</v>
      </c>
      <c r="J17" s="57" t="s">
        <v>391</v>
      </c>
    </row>
    <row r="18" ht="52" customHeight="1" spans="1:10">
      <c r="A18" s="8"/>
      <c r="B18" s="8"/>
      <c r="C18" s="55" t="s">
        <v>361</v>
      </c>
      <c r="D18" s="55" t="s">
        <v>389</v>
      </c>
      <c r="E18" s="55" t="s">
        <v>392</v>
      </c>
      <c r="F18" s="55" t="s">
        <v>364</v>
      </c>
      <c r="G18" s="55" t="s">
        <v>372</v>
      </c>
      <c r="H18" s="55" t="s">
        <v>373</v>
      </c>
      <c r="I18" s="55" t="s">
        <v>367</v>
      </c>
      <c r="J18" s="57" t="s">
        <v>393</v>
      </c>
    </row>
    <row r="19" ht="52" customHeight="1" spans="1:10">
      <c r="A19" s="8"/>
      <c r="B19" s="8"/>
      <c r="C19" s="55" t="s">
        <v>394</v>
      </c>
      <c r="D19" s="55" t="s">
        <v>395</v>
      </c>
      <c r="E19" s="55" t="s">
        <v>396</v>
      </c>
      <c r="F19" s="55" t="s">
        <v>380</v>
      </c>
      <c r="G19" s="55" t="s">
        <v>397</v>
      </c>
      <c r="H19" s="55" t="s">
        <v>398</v>
      </c>
      <c r="I19" s="55" t="s">
        <v>367</v>
      </c>
      <c r="J19" s="57" t="s">
        <v>399</v>
      </c>
    </row>
    <row r="20" ht="52" customHeight="1" spans="1:10">
      <c r="A20" s="8"/>
      <c r="B20" s="8"/>
      <c r="C20" s="55" t="s">
        <v>400</v>
      </c>
      <c r="D20" s="55" t="s">
        <v>401</v>
      </c>
      <c r="E20" s="55" t="s">
        <v>402</v>
      </c>
      <c r="F20" s="55" t="s">
        <v>403</v>
      </c>
      <c r="G20" s="55" t="s">
        <v>88</v>
      </c>
      <c r="H20" s="55" t="s">
        <v>373</v>
      </c>
      <c r="I20" s="55" t="s">
        <v>367</v>
      </c>
      <c r="J20" s="57" t="s">
        <v>404</v>
      </c>
    </row>
    <row r="21" ht="52" customHeight="1" spans="1:10">
      <c r="A21" s="8"/>
      <c r="B21" s="8"/>
      <c r="C21" s="55" t="s">
        <v>400</v>
      </c>
      <c r="D21" s="55" t="s">
        <v>401</v>
      </c>
      <c r="E21" s="55" t="s">
        <v>405</v>
      </c>
      <c r="F21" s="55" t="s">
        <v>403</v>
      </c>
      <c r="G21" s="55" t="s">
        <v>88</v>
      </c>
      <c r="H21" s="55" t="s">
        <v>373</v>
      </c>
      <c r="I21" s="55" t="s">
        <v>367</v>
      </c>
      <c r="J21" s="57" t="s">
        <v>406</v>
      </c>
    </row>
    <row r="22" ht="52" customHeight="1" spans="1:10">
      <c r="A22" s="59" t="s">
        <v>342</v>
      </c>
      <c r="B22" s="57" t="s">
        <v>407</v>
      </c>
      <c r="C22" s="8"/>
      <c r="D22" s="8"/>
      <c r="E22" s="8"/>
      <c r="F22" s="8"/>
      <c r="G22" s="8"/>
      <c r="H22" s="8"/>
      <c r="I22" s="8"/>
      <c r="J22" s="8"/>
    </row>
    <row r="23" ht="52" customHeight="1" spans="1:10">
      <c r="A23" s="8"/>
      <c r="B23" s="8"/>
      <c r="C23" s="55" t="s">
        <v>361</v>
      </c>
      <c r="D23" s="55" t="s">
        <v>362</v>
      </c>
      <c r="E23" s="55" t="s">
        <v>408</v>
      </c>
      <c r="F23" s="55" t="s">
        <v>380</v>
      </c>
      <c r="G23" s="55" t="s">
        <v>376</v>
      </c>
      <c r="H23" s="55" t="s">
        <v>373</v>
      </c>
      <c r="I23" s="55" t="s">
        <v>367</v>
      </c>
      <c r="J23" s="57" t="s">
        <v>409</v>
      </c>
    </row>
    <row r="24" ht="52" customHeight="1" spans="1:10">
      <c r="A24" s="8"/>
      <c r="B24" s="8"/>
      <c r="C24" s="55" t="s">
        <v>361</v>
      </c>
      <c r="D24" s="55" t="s">
        <v>389</v>
      </c>
      <c r="E24" s="55" t="s">
        <v>410</v>
      </c>
      <c r="F24" s="55" t="s">
        <v>380</v>
      </c>
      <c r="G24" s="55" t="s">
        <v>376</v>
      </c>
      <c r="H24" s="55" t="s">
        <v>373</v>
      </c>
      <c r="I24" s="55" t="s">
        <v>367</v>
      </c>
      <c r="J24" s="57" t="s">
        <v>411</v>
      </c>
    </row>
    <row r="25" ht="52" customHeight="1" spans="1:10">
      <c r="A25" s="8"/>
      <c r="B25" s="8"/>
      <c r="C25" s="55" t="s">
        <v>394</v>
      </c>
      <c r="D25" s="55" t="s">
        <v>395</v>
      </c>
      <c r="E25" s="55" t="s">
        <v>412</v>
      </c>
      <c r="F25" s="55" t="s">
        <v>403</v>
      </c>
      <c r="G25" s="55" t="s">
        <v>88</v>
      </c>
      <c r="H25" s="55" t="s">
        <v>373</v>
      </c>
      <c r="I25" s="55" t="s">
        <v>367</v>
      </c>
      <c r="J25" s="57" t="s">
        <v>413</v>
      </c>
    </row>
    <row r="26" ht="52" customHeight="1" spans="1:10">
      <c r="A26" s="8"/>
      <c r="B26" s="8"/>
      <c r="C26" s="55" t="s">
        <v>394</v>
      </c>
      <c r="D26" s="55" t="s">
        <v>414</v>
      </c>
      <c r="E26" s="55" t="s">
        <v>415</v>
      </c>
      <c r="F26" s="55" t="s">
        <v>364</v>
      </c>
      <c r="G26" s="55" t="s">
        <v>88</v>
      </c>
      <c r="H26" s="55" t="s">
        <v>416</v>
      </c>
      <c r="I26" s="55" t="s">
        <v>367</v>
      </c>
      <c r="J26" s="57" t="s">
        <v>417</v>
      </c>
    </row>
    <row r="27" ht="52" customHeight="1" spans="1:10">
      <c r="A27" s="8"/>
      <c r="B27" s="8"/>
      <c r="C27" s="55" t="s">
        <v>400</v>
      </c>
      <c r="D27" s="55" t="s">
        <v>401</v>
      </c>
      <c r="E27" s="55" t="s">
        <v>418</v>
      </c>
      <c r="F27" s="55" t="s">
        <v>364</v>
      </c>
      <c r="G27" s="55" t="s">
        <v>419</v>
      </c>
      <c r="H27" s="55" t="s">
        <v>373</v>
      </c>
      <c r="I27" s="55" t="s">
        <v>367</v>
      </c>
      <c r="J27" s="57" t="s">
        <v>420</v>
      </c>
    </row>
    <row r="28" ht="52" customHeight="1" spans="1:10">
      <c r="A28" s="59" t="s">
        <v>344</v>
      </c>
      <c r="B28" s="57" t="s">
        <v>421</v>
      </c>
      <c r="C28" s="8"/>
      <c r="D28" s="8"/>
      <c r="E28" s="8"/>
      <c r="F28" s="8"/>
      <c r="G28" s="8"/>
      <c r="H28" s="8"/>
      <c r="I28" s="8"/>
      <c r="J28" s="8"/>
    </row>
    <row r="29" ht="52" customHeight="1" spans="1:10">
      <c r="A29" s="8"/>
      <c r="B29" s="8"/>
      <c r="C29" s="55" t="s">
        <v>361</v>
      </c>
      <c r="D29" s="55" t="s">
        <v>362</v>
      </c>
      <c r="E29" s="55" t="s">
        <v>422</v>
      </c>
      <c r="F29" s="55" t="s">
        <v>364</v>
      </c>
      <c r="G29" s="55" t="s">
        <v>85</v>
      </c>
      <c r="H29" s="55" t="s">
        <v>423</v>
      </c>
      <c r="I29" s="55" t="s">
        <v>367</v>
      </c>
      <c r="J29" s="57" t="s">
        <v>424</v>
      </c>
    </row>
    <row r="30" ht="52" customHeight="1" spans="1:10">
      <c r="A30" s="8"/>
      <c r="B30" s="8"/>
      <c r="C30" s="55" t="s">
        <v>361</v>
      </c>
      <c r="D30" s="55" t="s">
        <v>362</v>
      </c>
      <c r="E30" s="55" t="s">
        <v>425</v>
      </c>
      <c r="F30" s="55" t="s">
        <v>364</v>
      </c>
      <c r="G30" s="55" t="s">
        <v>85</v>
      </c>
      <c r="H30" s="55" t="s">
        <v>426</v>
      </c>
      <c r="I30" s="55" t="s">
        <v>367</v>
      </c>
      <c r="J30" s="57" t="s">
        <v>427</v>
      </c>
    </row>
    <row r="31" ht="52" customHeight="1" spans="1:10">
      <c r="A31" s="8"/>
      <c r="B31" s="8"/>
      <c r="C31" s="55" t="s">
        <v>361</v>
      </c>
      <c r="D31" s="55" t="s">
        <v>362</v>
      </c>
      <c r="E31" s="55" t="s">
        <v>428</v>
      </c>
      <c r="F31" s="55" t="s">
        <v>364</v>
      </c>
      <c r="G31" s="55" t="s">
        <v>429</v>
      </c>
      <c r="H31" s="55" t="s">
        <v>430</v>
      </c>
      <c r="I31" s="55" t="s">
        <v>367</v>
      </c>
      <c r="J31" s="57" t="s">
        <v>431</v>
      </c>
    </row>
    <row r="32" ht="52" customHeight="1" spans="1:10">
      <c r="A32" s="8"/>
      <c r="B32" s="8"/>
      <c r="C32" s="55" t="s">
        <v>361</v>
      </c>
      <c r="D32" s="55" t="s">
        <v>362</v>
      </c>
      <c r="E32" s="55" t="s">
        <v>432</v>
      </c>
      <c r="F32" s="55" t="s">
        <v>380</v>
      </c>
      <c r="G32" s="55" t="s">
        <v>93</v>
      </c>
      <c r="H32" s="55" t="s">
        <v>433</v>
      </c>
      <c r="I32" s="55" t="s">
        <v>367</v>
      </c>
      <c r="J32" s="57" t="s">
        <v>434</v>
      </c>
    </row>
    <row r="33" ht="52" customHeight="1" spans="1:10">
      <c r="A33" s="8"/>
      <c r="B33" s="8"/>
      <c r="C33" s="55" t="s">
        <v>361</v>
      </c>
      <c r="D33" s="55" t="s">
        <v>389</v>
      </c>
      <c r="E33" s="55" t="s">
        <v>435</v>
      </c>
      <c r="F33" s="55" t="s">
        <v>380</v>
      </c>
      <c r="G33" s="55" t="s">
        <v>376</v>
      </c>
      <c r="H33" s="55" t="s">
        <v>373</v>
      </c>
      <c r="I33" s="55" t="s">
        <v>367</v>
      </c>
      <c r="J33" s="57" t="s">
        <v>436</v>
      </c>
    </row>
    <row r="34" ht="52" customHeight="1" spans="1:10">
      <c r="A34" s="8"/>
      <c r="B34" s="8"/>
      <c r="C34" s="55" t="s">
        <v>394</v>
      </c>
      <c r="D34" s="55" t="s">
        <v>395</v>
      </c>
      <c r="E34" s="55" t="s">
        <v>437</v>
      </c>
      <c r="F34" s="55" t="s">
        <v>364</v>
      </c>
      <c r="G34" s="55" t="s">
        <v>372</v>
      </c>
      <c r="H34" s="55" t="s">
        <v>373</v>
      </c>
      <c r="I34" s="55" t="s">
        <v>438</v>
      </c>
      <c r="J34" s="57" t="s">
        <v>439</v>
      </c>
    </row>
    <row r="35" ht="52" customHeight="1" spans="1:10">
      <c r="A35" s="8"/>
      <c r="B35" s="8"/>
      <c r="C35" s="55" t="s">
        <v>400</v>
      </c>
      <c r="D35" s="55" t="s">
        <v>401</v>
      </c>
      <c r="E35" s="55" t="s">
        <v>440</v>
      </c>
      <c r="F35" s="55" t="s">
        <v>364</v>
      </c>
      <c r="G35" s="55" t="s">
        <v>372</v>
      </c>
      <c r="H35" s="55" t="s">
        <v>373</v>
      </c>
      <c r="I35" s="55" t="s">
        <v>367</v>
      </c>
      <c r="J35" s="57" t="s">
        <v>441</v>
      </c>
    </row>
  </sheetData>
  <mergeCells count="2">
    <mergeCell ref="A2:J2"/>
    <mergeCell ref="A3:J3"/>
  </mergeCells>
  <printOptions horizontalCentered="1"/>
  <pageMargins left="0.39" right="0.39" top="0.39" bottom="0.39" header="0.31" footer="0.31"/>
  <pageSetup paperSize="9" scale="5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2025年部门项目支出预算表（其他运转类、特定目标类项目）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吴蓉</cp:lastModifiedBy>
  <dcterms:created xsi:type="dcterms:W3CDTF">2025-02-18T08:33:00Z</dcterms:created>
  <dcterms:modified xsi:type="dcterms:W3CDTF">2025-02-25T08:46:40Z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7BA22F573FD145AABEA581D98ECB838C_13</vt:lpwstr>
  </property>
  <property fmtid="{D5CDD505-2E9C-101B-9397-08002B2CF9AE}" pid="3" name="KSOProductBuildVer">
    <vt:lpwstr>2052-11.8.2.12089</vt:lpwstr>
  </property>
</Properties>
</file>